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.FURUCHU\Desktop\Ｒ１ヨネックス杯対戦表等\"/>
    </mc:Choice>
  </mc:AlternateContent>
  <bookViews>
    <workbookView xWindow="0" yWindow="0" windowWidth="9690" windowHeight="11535"/>
  </bookViews>
  <sheets>
    <sheet name="参加数" sheetId="3" r:id="rId1"/>
    <sheet name="一覧（縦）" sheetId="1" r:id="rId2"/>
    <sheet name="Sheet2" sheetId="10" r:id="rId3"/>
  </sheets>
  <definedNames>
    <definedName name="_xlnm.Print_Area" localSheetId="1">'一覧（縦）'!$A$1:$E$111</definedName>
    <definedName name="_xlnm.Print_Area" localSheetId="0">参加数!$A$1:$O$47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9" i="1" l="1"/>
  <c r="O51" i="3"/>
  <c r="O52" i="3"/>
  <c r="N52" i="3"/>
  <c r="N51" i="3"/>
  <c r="J51" i="3"/>
  <c r="J52" i="3"/>
  <c r="J42" i="3" s="1"/>
  <c r="I52" i="3"/>
  <c r="I51" i="3"/>
  <c r="I42" i="3" s="1"/>
  <c r="O49" i="3"/>
  <c r="O48" i="3"/>
  <c r="N49" i="3"/>
  <c r="N33" i="3" s="1"/>
  <c r="N48" i="3"/>
  <c r="J49" i="3"/>
  <c r="I49" i="3"/>
  <c r="J48" i="3"/>
  <c r="J33" i="3" s="1"/>
  <c r="I48" i="3"/>
  <c r="E48" i="3"/>
  <c r="E49" i="3"/>
  <c r="D49" i="3"/>
  <c r="D46" i="3" s="1"/>
  <c r="D48" i="3"/>
  <c r="E45" i="3"/>
  <c r="N41" i="3"/>
  <c r="O32" i="3"/>
  <c r="N32" i="3"/>
  <c r="D45" i="3"/>
  <c r="J32" i="3"/>
  <c r="I32" i="3"/>
  <c r="D104" i="1"/>
  <c r="E104" i="1"/>
  <c r="D105" i="1"/>
  <c r="E105" i="1"/>
  <c r="D106" i="1"/>
  <c r="E106" i="1"/>
  <c r="E103" i="1"/>
  <c r="D101" i="1"/>
  <c r="E101" i="1"/>
  <c r="D102" i="1"/>
  <c r="E102" i="1"/>
  <c r="E100" i="1"/>
  <c r="B97" i="1"/>
  <c r="C97" i="1"/>
  <c r="D97" i="1"/>
  <c r="E97" i="1"/>
  <c r="B98" i="1"/>
  <c r="C98" i="1"/>
  <c r="D98" i="1"/>
  <c r="E98" i="1"/>
  <c r="B96" i="1"/>
  <c r="C96" i="1"/>
  <c r="D96" i="1"/>
  <c r="E96" i="1"/>
  <c r="B69" i="1"/>
  <c r="C69" i="1"/>
  <c r="D69" i="1"/>
  <c r="E69" i="1"/>
  <c r="B70" i="1"/>
  <c r="C70" i="1"/>
  <c r="D70" i="1"/>
  <c r="E70" i="1"/>
  <c r="B71" i="1"/>
  <c r="C71" i="1"/>
  <c r="D71" i="1"/>
  <c r="E71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B104" i="1"/>
  <c r="C104" i="1"/>
  <c r="B105" i="1"/>
  <c r="C105" i="1"/>
  <c r="B106" i="1"/>
  <c r="C106" i="1"/>
  <c r="B100" i="1"/>
  <c r="C100" i="1"/>
  <c r="D100" i="1"/>
  <c r="B101" i="1"/>
  <c r="C101" i="1"/>
  <c r="B102" i="1"/>
  <c r="C102" i="1"/>
  <c r="B93" i="1"/>
  <c r="C93" i="1"/>
  <c r="D93" i="1"/>
  <c r="E93" i="1"/>
  <c r="B94" i="1"/>
  <c r="C94" i="1"/>
  <c r="D94" i="1"/>
  <c r="E94" i="1"/>
  <c r="B95" i="1"/>
  <c r="C95" i="1"/>
  <c r="D95" i="1"/>
  <c r="E95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67" i="1"/>
  <c r="C67" i="1"/>
  <c r="D67" i="1"/>
  <c r="E67" i="1"/>
  <c r="B68" i="1"/>
  <c r="C68" i="1"/>
  <c r="D68" i="1"/>
  <c r="E68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C6" i="1"/>
  <c r="E72" i="1"/>
  <c r="E5" i="1"/>
  <c r="O41" i="3"/>
  <c r="J41" i="3"/>
  <c r="I41" i="3"/>
  <c r="B5" i="1"/>
  <c r="C5" i="1"/>
  <c r="D5" i="1"/>
  <c r="B6" i="1"/>
  <c r="B7" i="1"/>
  <c r="B72" i="1"/>
  <c r="C72" i="1"/>
  <c r="D72" i="1"/>
  <c r="B99" i="1"/>
  <c r="C99" i="1"/>
  <c r="D99" i="1"/>
  <c r="B103" i="1"/>
  <c r="C103" i="1"/>
  <c r="D103" i="1"/>
  <c r="O42" i="3"/>
  <c r="N42" i="3"/>
  <c r="J46" i="3" l="1"/>
  <c r="E110" i="1" s="1"/>
  <c r="I33" i="3"/>
  <c r="I46" i="3"/>
  <c r="D110" i="1" s="1"/>
  <c r="O33" i="3"/>
  <c r="I47" i="3"/>
  <c r="D111" i="1" s="1"/>
  <c r="D107" i="1"/>
  <c r="E107" i="1"/>
  <c r="E46" i="3"/>
  <c r="J47" i="3" s="1"/>
  <c r="E111" i="1" s="1"/>
  <c r="M46" i="3" l="1"/>
  <c r="M47" i="3"/>
</calcChain>
</file>

<file path=xl/sharedStrings.xml><?xml version="1.0" encoding="utf-8"?>
<sst xmlns="http://schemas.openxmlformats.org/spreadsheetml/2006/main" count="277" uniqueCount="205">
  <si>
    <t>Ｎｏ</t>
  </si>
  <si>
    <t>学校名</t>
  </si>
  <si>
    <t>男子</t>
  </si>
  <si>
    <t>女子</t>
  </si>
  <si>
    <t>申込数</t>
  </si>
  <si>
    <t>国１</t>
  </si>
  <si>
    <t>那１</t>
  </si>
  <si>
    <t>島１</t>
  </si>
  <si>
    <t>中１</t>
  </si>
  <si>
    <t>安富祖</t>
  </si>
  <si>
    <t>那２</t>
  </si>
  <si>
    <t>島２</t>
  </si>
  <si>
    <t>中２</t>
  </si>
  <si>
    <t>喜瀬武原</t>
  </si>
  <si>
    <t>那３</t>
  </si>
  <si>
    <t>島３</t>
  </si>
  <si>
    <t>中３</t>
  </si>
  <si>
    <t>石川</t>
  </si>
  <si>
    <t>那４</t>
  </si>
  <si>
    <t>島４</t>
  </si>
  <si>
    <t>中４</t>
  </si>
  <si>
    <t>伊波</t>
  </si>
  <si>
    <t>那５</t>
  </si>
  <si>
    <t>島５</t>
  </si>
  <si>
    <t>中５</t>
  </si>
  <si>
    <t>那６</t>
  </si>
  <si>
    <t>島６</t>
  </si>
  <si>
    <t>中６</t>
  </si>
  <si>
    <t>那７</t>
  </si>
  <si>
    <t>島７</t>
  </si>
  <si>
    <t>中７</t>
  </si>
  <si>
    <t>あげな</t>
  </si>
  <si>
    <t>那８</t>
  </si>
  <si>
    <t>島８</t>
  </si>
  <si>
    <t>中８</t>
  </si>
  <si>
    <t>具志川</t>
  </si>
  <si>
    <t>那９</t>
  </si>
  <si>
    <t>島９</t>
  </si>
  <si>
    <t>中９</t>
  </si>
  <si>
    <t>読谷</t>
  </si>
  <si>
    <t>那１０</t>
  </si>
  <si>
    <t>島１０</t>
  </si>
  <si>
    <t>中１０</t>
  </si>
  <si>
    <t>越来</t>
  </si>
  <si>
    <t>那１１</t>
  </si>
  <si>
    <t>島１１</t>
  </si>
  <si>
    <t>中１１</t>
  </si>
  <si>
    <t>コザ</t>
  </si>
  <si>
    <t>那１２</t>
  </si>
  <si>
    <t>島１２</t>
  </si>
  <si>
    <t>中１２</t>
  </si>
  <si>
    <t>山内</t>
  </si>
  <si>
    <t>那１３</t>
  </si>
  <si>
    <t>島１３</t>
  </si>
  <si>
    <t>中１３</t>
  </si>
  <si>
    <t>美里</t>
  </si>
  <si>
    <t>那１４</t>
  </si>
  <si>
    <t>島１４</t>
  </si>
  <si>
    <t>中１４</t>
  </si>
  <si>
    <t>宮里</t>
  </si>
  <si>
    <t>那１５</t>
  </si>
  <si>
    <t>島１５</t>
  </si>
  <si>
    <t>中１５</t>
  </si>
  <si>
    <t>沖縄東</t>
  </si>
  <si>
    <t>那１６</t>
  </si>
  <si>
    <t>島１６</t>
  </si>
  <si>
    <t>中１６</t>
  </si>
  <si>
    <t>桑江</t>
  </si>
  <si>
    <t>那１７</t>
  </si>
  <si>
    <t>島１７</t>
  </si>
  <si>
    <t>中１７</t>
  </si>
  <si>
    <t>北谷</t>
  </si>
  <si>
    <t>那１８</t>
  </si>
  <si>
    <t>島１８</t>
  </si>
  <si>
    <t>中１８</t>
  </si>
  <si>
    <t>古堅</t>
  </si>
  <si>
    <t>那１９</t>
  </si>
  <si>
    <t>島１９</t>
  </si>
  <si>
    <t>中１９</t>
  </si>
  <si>
    <t>嘉数</t>
  </si>
  <si>
    <t>那２０</t>
  </si>
  <si>
    <t>島２０</t>
  </si>
  <si>
    <t>中２０</t>
  </si>
  <si>
    <t>真志喜</t>
  </si>
  <si>
    <t>那２１</t>
  </si>
  <si>
    <t>島２１</t>
  </si>
  <si>
    <t>中２１</t>
  </si>
  <si>
    <t>北中城</t>
  </si>
  <si>
    <t>合計</t>
  </si>
  <si>
    <t>中２２</t>
  </si>
  <si>
    <t>中城</t>
  </si>
  <si>
    <t>参加校数</t>
  </si>
  <si>
    <t>中２３</t>
  </si>
  <si>
    <t>西原</t>
  </si>
  <si>
    <t>中２４</t>
  </si>
  <si>
    <t>西原東</t>
  </si>
  <si>
    <t>中２５</t>
  </si>
  <si>
    <t>安慶田</t>
  </si>
  <si>
    <t>中２６</t>
  </si>
  <si>
    <t>与勝緑が丘</t>
  </si>
  <si>
    <t>宮１</t>
  </si>
  <si>
    <t>八１</t>
  </si>
  <si>
    <t>中２７</t>
  </si>
  <si>
    <t>嘉手納</t>
  </si>
  <si>
    <t>宮２</t>
  </si>
  <si>
    <t>八２</t>
  </si>
  <si>
    <t>中２８</t>
  </si>
  <si>
    <t>宜野湾</t>
  </si>
  <si>
    <t>中２９</t>
  </si>
  <si>
    <t>恩納</t>
  </si>
  <si>
    <t>中３０</t>
  </si>
  <si>
    <t>普天間</t>
  </si>
  <si>
    <t>中３１</t>
  </si>
  <si>
    <t>中３２</t>
  </si>
  <si>
    <t>津堅</t>
  </si>
  <si>
    <t>男女合計</t>
  </si>
  <si>
    <t>チーム数</t>
    <phoneticPr fontId="18"/>
  </si>
  <si>
    <t>宮３</t>
  </si>
  <si>
    <t>宮４</t>
  </si>
  <si>
    <t>北大東</t>
    <rPh sb="0" eb="3">
      <t>キタダイトウ</t>
    </rPh>
    <phoneticPr fontId="18"/>
  </si>
  <si>
    <t>八３</t>
  </si>
  <si>
    <t>八４</t>
  </si>
  <si>
    <t>　</t>
    <phoneticPr fontId="18"/>
  </si>
  <si>
    <t>糸満</t>
    <rPh sb="0" eb="2">
      <t>イトマン</t>
    </rPh>
    <phoneticPr fontId="18"/>
  </si>
  <si>
    <t>島２２</t>
  </si>
  <si>
    <t>那２２</t>
  </si>
  <si>
    <t>浦西</t>
    <rPh sb="0" eb="2">
      <t>ウラニシ</t>
    </rPh>
    <phoneticPr fontId="18"/>
  </si>
  <si>
    <t>仲西</t>
    <rPh sb="0" eb="2">
      <t>ナカニシ</t>
    </rPh>
    <phoneticPr fontId="18"/>
  </si>
  <si>
    <t>伊豆味</t>
    <rPh sb="0" eb="3">
      <t>イズミ</t>
    </rPh>
    <phoneticPr fontId="18"/>
  </si>
  <si>
    <t>島２３</t>
  </si>
  <si>
    <t>豊見城</t>
    <rPh sb="0" eb="3">
      <t>トミグスク</t>
    </rPh>
    <phoneticPr fontId="18"/>
  </si>
  <si>
    <t>那２３</t>
  </si>
  <si>
    <t>浦添</t>
    <rPh sb="0" eb="2">
      <t>ウラソエ</t>
    </rPh>
    <phoneticPr fontId="18"/>
  </si>
  <si>
    <t>那２４</t>
  </si>
  <si>
    <t>島２４</t>
  </si>
  <si>
    <t>合計</t>
    <rPh sb="0" eb="2">
      <t>ゴウケイ</t>
    </rPh>
    <phoneticPr fontId="18"/>
  </si>
  <si>
    <t>三和</t>
    <phoneticPr fontId="18"/>
  </si>
  <si>
    <t>高嶺</t>
    <phoneticPr fontId="18"/>
  </si>
  <si>
    <t>兼城</t>
    <rPh sb="0" eb="2">
      <t>カネシロ</t>
    </rPh>
    <phoneticPr fontId="18"/>
  </si>
  <si>
    <t>東風平</t>
    <phoneticPr fontId="18"/>
  </si>
  <si>
    <t>知念</t>
    <phoneticPr fontId="18"/>
  </si>
  <si>
    <t>玉城</t>
    <phoneticPr fontId="18"/>
  </si>
  <si>
    <t>南風原</t>
    <phoneticPr fontId="18"/>
  </si>
  <si>
    <t>与那原</t>
    <phoneticPr fontId="18"/>
  </si>
  <si>
    <t>佐敷</t>
    <phoneticPr fontId="18"/>
  </si>
  <si>
    <t>大里</t>
    <phoneticPr fontId="18"/>
  </si>
  <si>
    <t>粟国</t>
    <phoneticPr fontId="18"/>
  </si>
  <si>
    <t>渡嘉敷</t>
    <phoneticPr fontId="18"/>
  </si>
  <si>
    <t>渡名喜</t>
    <rPh sb="0" eb="3">
      <t>トナキ</t>
    </rPh>
    <phoneticPr fontId="18"/>
  </si>
  <si>
    <t>阿嘉</t>
    <rPh sb="0" eb="2">
      <t>アカ</t>
    </rPh>
    <phoneticPr fontId="18"/>
  </si>
  <si>
    <t>慶留間</t>
    <rPh sb="0" eb="1">
      <t>ケイ</t>
    </rPh>
    <rPh sb="1" eb="2">
      <t>ル</t>
    </rPh>
    <rPh sb="2" eb="3">
      <t>マ</t>
    </rPh>
    <phoneticPr fontId="18"/>
  </si>
  <si>
    <t>久高</t>
    <rPh sb="0" eb="2">
      <t>クダカ</t>
    </rPh>
    <phoneticPr fontId="18"/>
  </si>
  <si>
    <t>長嶺</t>
    <rPh sb="0" eb="2">
      <t>ナガミネ</t>
    </rPh>
    <phoneticPr fontId="18"/>
  </si>
  <si>
    <t>西崎</t>
    <rPh sb="0" eb="2">
      <t>ニシザキ</t>
    </rPh>
    <phoneticPr fontId="18"/>
  </si>
  <si>
    <t>伊良波</t>
    <rPh sb="0" eb="3">
      <t>イラハ</t>
    </rPh>
    <phoneticPr fontId="18"/>
  </si>
  <si>
    <t>南星</t>
    <rPh sb="0" eb="1">
      <t>ミナミ</t>
    </rPh>
    <rPh sb="1" eb="2">
      <t>ホシ</t>
    </rPh>
    <phoneticPr fontId="18"/>
  </si>
  <si>
    <t>潮平</t>
    <rPh sb="0" eb="2">
      <t>シオヒラ</t>
    </rPh>
    <phoneticPr fontId="18"/>
  </si>
  <si>
    <t>首里</t>
    <rPh sb="0" eb="2">
      <t>シュリ</t>
    </rPh>
    <phoneticPr fontId="18"/>
  </si>
  <si>
    <t>安岡</t>
    <rPh sb="0" eb="2">
      <t>ヤスオカ</t>
    </rPh>
    <phoneticPr fontId="18"/>
  </si>
  <si>
    <t>真和志</t>
    <rPh sb="0" eb="3">
      <t>マワシ</t>
    </rPh>
    <phoneticPr fontId="18"/>
  </si>
  <si>
    <t>那覇</t>
    <rPh sb="0" eb="2">
      <t>ナハ</t>
    </rPh>
    <phoneticPr fontId="18"/>
  </si>
  <si>
    <t>上山</t>
    <rPh sb="0" eb="2">
      <t>ウエヤマ</t>
    </rPh>
    <phoneticPr fontId="18"/>
  </si>
  <si>
    <t>鏡原</t>
    <rPh sb="0" eb="1">
      <t>キョウ</t>
    </rPh>
    <rPh sb="1" eb="2">
      <t>ハラ</t>
    </rPh>
    <phoneticPr fontId="18"/>
  </si>
  <si>
    <t>小禄</t>
    <rPh sb="0" eb="2">
      <t>オロク</t>
    </rPh>
    <phoneticPr fontId="18"/>
  </si>
  <si>
    <t>寄宮</t>
    <rPh sb="0" eb="2">
      <t>ヨリミヤ</t>
    </rPh>
    <phoneticPr fontId="18"/>
  </si>
  <si>
    <t>神原</t>
    <rPh sb="0" eb="2">
      <t>カミハラ</t>
    </rPh>
    <phoneticPr fontId="18"/>
  </si>
  <si>
    <t>松島</t>
    <rPh sb="0" eb="2">
      <t>マツシマ</t>
    </rPh>
    <phoneticPr fontId="18"/>
  </si>
  <si>
    <t>古蔵</t>
    <rPh sb="0" eb="2">
      <t>コクラ</t>
    </rPh>
    <phoneticPr fontId="18"/>
  </si>
  <si>
    <t>石田</t>
    <rPh sb="0" eb="2">
      <t>イシダ</t>
    </rPh>
    <phoneticPr fontId="18"/>
  </si>
  <si>
    <t>仲井真</t>
    <rPh sb="0" eb="3">
      <t>ナカイマ</t>
    </rPh>
    <phoneticPr fontId="18"/>
  </si>
  <si>
    <t>神森</t>
    <rPh sb="0" eb="2">
      <t>カミモリ</t>
    </rPh>
    <phoneticPr fontId="18"/>
  </si>
  <si>
    <t>城北</t>
    <rPh sb="0" eb="2">
      <t>ジョウホク</t>
    </rPh>
    <phoneticPr fontId="18"/>
  </si>
  <si>
    <t>松城</t>
    <rPh sb="0" eb="2">
      <t>マツシロ</t>
    </rPh>
    <phoneticPr fontId="18"/>
  </si>
  <si>
    <t>港川</t>
    <rPh sb="0" eb="2">
      <t>ミナトガワ</t>
    </rPh>
    <phoneticPr fontId="18"/>
  </si>
  <si>
    <t>金城</t>
    <rPh sb="0" eb="2">
      <t>キンジョウ</t>
    </rPh>
    <phoneticPr fontId="18"/>
  </si>
  <si>
    <t>沖縄尚学</t>
    <rPh sb="0" eb="2">
      <t>オキナワ</t>
    </rPh>
    <rPh sb="2" eb="4">
      <t>ショウガク</t>
    </rPh>
    <phoneticPr fontId="18"/>
  </si>
  <si>
    <t>興南</t>
    <rPh sb="0" eb="2">
      <t>コウナン</t>
    </rPh>
    <phoneticPr fontId="18"/>
  </si>
  <si>
    <t>昭和薬大附属</t>
    <rPh sb="0" eb="2">
      <t>ショウワ</t>
    </rPh>
    <rPh sb="2" eb="3">
      <t>ヤク</t>
    </rPh>
    <rPh sb="3" eb="4">
      <t>ダイ</t>
    </rPh>
    <rPh sb="4" eb="6">
      <t>フゾク</t>
    </rPh>
    <phoneticPr fontId="18"/>
  </si>
  <si>
    <t>石嶺</t>
    <rPh sb="0" eb="2">
      <t>イシミネ</t>
    </rPh>
    <phoneticPr fontId="18"/>
  </si>
  <si>
    <t>美東</t>
  </si>
  <si>
    <t>琉大附属</t>
  </si>
  <si>
    <t>彩橋</t>
  </si>
  <si>
    <t>那２５</t>
  </si>
  <si>
    <t>那２６</t>
  </si>
  <si>
    <t>参加人数</t>
    <rPh sb="2" eb="3">
      <t>ヒト</t>
    </rPh>
    <phoneticPr fontId="18"/>
  </si>
  <si>
    <t>参加校数</t>
    <rPh sb="2" eb="3">
      <t>コウ</t>
    </rPh>
    <phoneticPr fontId="18"/>
  </si>
  <si>
    <t>中３３</t>
  </si>
  <si>
    <t>球陽</t>
    <rPh sb="0" eb="1">
      <t>キュウ</t>
    </rPh>
    <rPh sb="1" eb="2">
      <t>ヨウ</t>
    </rPh>
    <phoneticPr fontId="18"/>
  </si>
  <si>
    <t>中３４</t>
  </si>
  <si>
    <t>具志川東</t>
    <rPh sb="0" eb="3">
      <t>グシカワ</t>
    </rPh>
    <rPh sb="3" eb="4">
      <t>ヒガシ</t>
    </rPh>
    <phoneticPr fontId="18"/>
  </si>
  <si>
    <t>男子</t>
    <rPh sb="0" eb="2">
      <t>ダンシ</t>
    </rPh>
    <phoneticPr fontId="18"/>
  </si>
  <si>
    <t>女子</t>
    <rPh sb="0" eb="2">
      <t>ジョシ</t>
    </rPh>
    <phoneticPr fontId="18"/>
  </si>
  <si>
    <t>中頭</t>
    <rPh sb="0" eb="2">
      <t>ナカガミ</t>
    </rPh>
    <phoneticPr fontId="18"/>
  </si>
  <si>
    <t>島尻</t>
    <rPh sb="0" eb="2">
      <t>シマジリ</t>
    </rPh>
    <phoneticPr fontId="18"/>
  </si>
  <si>
    <t>宮古</t>
    <rPh sb="0" eb="2">
      <t>ミヤコ</t>
    </rPh>
    <phoneticPr fontId="18"/>
  </si>
  <si>
    <t>八重山</t>
    <rPh sb="0" eb="3">
      <t>ヤエヤマ</t>
    </rPh>
    <phoneticPr fontId="18"/>
  </si>
  <si>
    <t>参加数</t>
    <rPh sb="0" eb="2">
      <t>サンカ</t>
    </rPh>
    <phoneticPr fontId="18"/>
  </si>
  <si>
    <t>参加数</t>
    <phoneticPr fontId="18"/>
  </si>
  <si>
    <t>（データ申込による受付状況）</t>
    <rPh sb="4" eb="6">
      <t>モウシコミ</t>
    </rPh>
    <rPh sb="9" eb="11">
      <t>ウケツケ</t>
    </rPh>
    <rPh sb="11" eb="13">
      <t>ジョウキョウ</t>
    </rPh>
    <phoneticPr fontId="18"/>
  </si>
  <si>
    <t>南大東</t>
    <rPh sb="0" eb="3">
      <t>ミナミダイトウ</t>
    </rPh>
    <phoneticPr fontId="18"/>
  </si>
  <si>
    <t>那２７</t>
    <rPh sb="0" eb="1">
      <t>ナン</t>
    </rPh>
    <phoneticPr fontId="18"/>
  </si>
  <si>
    <t>那２８</t>
    <phoneticPr fontId="18"/>
  </si>
  <si>
    <t>開邦</t>
    <rPh sb="0" eb="1">
      <t>カイ</t>
    </rPh>
    <rPh sb="1" eb="2">
      <t>ホウ</t>
    </rPh>
    <phoneticPr fontId="18"/>
  </si>
  <si>
    <t>座間味</t>
    <rPh sb="0" eb="3">
      <t>ザマミ</t>
    </rPh>
    <phoneticPr fontId="18"/>
  </si>
  <si>
    <t>第21回　沖縄県ヨネックス杯中学校バドミントン選手権大会</t>
    <rPh sb="0" eb="1">
      <t>ダイ</t>
    </rPh>
    <rPh sb="3" eb="4">
      <t>カイ</t>
    </rPh>
    <rPh sb="5" eb="8">
      <t>オキナワケン</t>
    </rPh>
    <rPh sb="13" eb="14">
      <t>ハイ</t>
    </rPh>
    <rPh sb="14" eb="17">
      <t>チュウガッコウ</t>
    </rPh>
    <rPh sb="23" eb="26">
      <t>センシュケン</t>
    </rPh>
    <rPh sb="26" eb="28">
      <t>タイカイ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</si>
</sst>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2"/>
      <color indexed="1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28"/>
      <color indexed="10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M"/>
      <family val="3"/>
      <charset val="128"/>
    </font>
    <font>
      <sz val="16"/>
      <color indexed="9"/>
      <name val="HGPｺﾞｼｯｸM"/>
      <family val="3"/>
      <charset val="128"/>
    </font>
    <font>
      <sz val="16"/>
      <name val="HGPｺﾞｼｯｸM"/>
      <family val="3"/>
      <charset val="128"/>
    </font>
    <font>
      <sz val="14"/>
      <color indexed="8"/>
      <name val="HGPｺﾞｼｯｸM"/>
      <family val="3"/>
      <charset val="128"/>
    </font>
    <font>
      <sz val="18"/>
      <color indexed="8"/>
      <name val="HGPｺﾞｼｯｸM"/>
      <family val="3"/>
      <charset val="128"/>
    </font>
    <font>
      <sz val="11"/>
      <color indexed="1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8"/>
      <name val="HGPｺﾞｼｯｸM"/>
      <family val="3"/>
      <charset val="128"/>
    </font>
    <font>
      <sz val="20"/>
      <color indexed="13"/>
      <name val="ＤＦ平成ゴシック体W5"/>
      <family val="3"/>
      <charset val="128"/>
    </font>
    <font>
      <b/>
      <sz val="20"/>
      <color indexed="10"/>
      <name val="HGPｺﾞｼｯｸM"/>
      <family val="3"/>
      <charset val="128"/>
    </font>
    <font>
      <sz val="20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22"/>
      <name val="HGPｺﾞｼｯｸM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10"/>
      </bottom>
      <diagonal/>
    </border>
    <border>
      <left style="thin">
        <color indexed="64"/>
      </left>
      <right/>
      <top style="medium">
        <color indexed="64"/>
      </top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1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1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1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9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3" fontId="39" fillId="0" borderId="0" xfId="0" applyNumberFormat="1" applyFont="1" applyBorder="1" applyAlignment="1">
      <alignment horizontal="center"/>
    </xf>
    <xf numFmtId="3" fontId="40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27" borderId="0" xfId="0" applyFont="1" applyFill="1">
      <alignment vertical="center"/>
    </xf>
    <xf numFmtId="38" fontId="20" fillId="27" borderId="0" xfId="33" applyFont="1" applyFill="1" applyAlignment="1">
      <alignment vertical="center"/>
    </xf>
    <xf numFmtId="0" fontId="20" fillId="28" borderId="0" xfId="0" applyFont="1" applyFill="1">
      <alignment vertical="center"/>
    </xf>
    <xf numFmtId="38" fontId="20" fillId="28" borderId="0" xfId="0" applyNumberFormat="1" applyFont="1" applyFill="1">
      <alignment vertical="center"/>
    </xf>
    <xf numFmtId="0" fontId="20" fillId="7" borderId="10" xfId="0" applyFont="1" applyFill="1" applyBorder="1" applyAlignment="1">
      <alignment horizontal="center" shrinkToFit="1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right" vertical="center"/>
    </xf>
    <xf numFmtId="0" fontId="20" fillId="25" borderId="17" xfId="0" applyFont="1" applyFill="1" applyBorder="1" applyAlignment="1">
      <alignment horizontal="center" shrinkToFit="1"/>
    </xf>
    <xf numFmtId="0" fontId="20" fillId="0" borderId="16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7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right"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1" xfId="42" applyFont="1" applyFill="1" applyBorder="1" applyAlignment="1">
      <alignment horizontal="right" vertical="center"/>
    </xf>
    <xf numFmtId="0" fontId="22" fillId="24" borderId="10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right" vertical="center" shrinkToFit="1"/>
    </xf>
    <xf numFmtId="0" fontId="21" fillId="0" borderId="11" xfId="0" applyFont="1" applyFill="1" applyBorder="1" applyAlignment="1">
      <alignment horizontal="right" vertical="center" shrinkToFit="1"/>
    </xf>
    <xf numFmtId="0" fontId="22" fillId="24" borderId="20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right" vertical="center" shrinkToFit="1"/>
    </xf>
    <xf numFmtId="0" fontId="21" fillId="0" borderId="22" xfId="0" applyFont="1" applyFill="1" applyBorder="1" applyAlignment="1">
      <alignment horizontal="right" vertical="center" shrinkToFit="1"/>
    </xf>
    <xf numFmtId="0" fontId="20" fillId="27" borderId="10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23" fillId="0" borderId="0" xfId="0" applyNumberFormat="1" applyFont="1" applyFill="1">
      <alignment vertical="center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>
      <alignment vertical="center"/>
    </xf>
    <xf numFmtId="0" fontId="29" fillId="0" borderId="23" xfId="42" applyFont="1" applyFill="1" applyBorder="1">
      <alignment vertical="center"/>
    </xf>
    <xf numFmtId="0" fontId="30" fillId="0" borderId="24" xfId="42" applyFont="1" applyFill="1" applyBorder="1" applyAlignment="1">
      <alignment horizontal="right" vertical="center"/>
    </xf>
    <xf numFmtId="0" fontId="31" fillId="0" borderId="0" xfId="0" applyFont="1" applyFill="1" applyBorder="1">
      <alignment vertical="center"/>
    </xf>
    <xf numFmtId="0" fontId="29" fillId="0" borderId="25" xfId="42" applyFont="1" applyFill="1" applyBorder="1">
      <alignment vertical="center"/>
    </xf>
    <xf numFmtId="0" fontId="30" fillId="0" borderId="26" xfId="42" applyFont="1" applyFill="1" applyBorder="1" applyAlignment="1">
      <alignment horizontal="right" vertical="center"/>
    </xf>
    <xf numFmtId="0" fontId="31" fillId="0" borderId="0" xfId="0" applyFont="1" applyFill="1">
      <alignment vertical="center"/>
    </xf>
    <xf numFmtId="0" fontId="29" fillId="0" borderId="12" xfId="42" applyFont="1" applyFill="1" applyBorder="1">
      <alignment vertical="center"/>
    </xf>
    <xf numFmtId="0" fontId="30" fillId="0" borderId="27" xfId="42" applyFont="1" applyFill="1" applyBorder="1" applyAlignment="1">
      <alignment horizontal="right" vertical="center"/>
    </xf>
    <xf numFmtId="0" fontId="29" fillId="0" borderId="14" xfId="42" applyFont="1" applyFill="1" applyBorder="1">
      <alignment vertical="center"/>
    </xf>
    <xf numFmtId="0" fontId="30" fillId="0" borderId="28" xfId="42" applyFont="1" applyFill="1" applyBorder="1" applyAlignment="1">
      <alignment horizontal="right" vertical="center"/>
    </xf>
    <xf numFmtId="0" fontId="28" fillId="0" borderId="0" xfId="0" applyFont="1">
      <alignment vertical="center"/>
    </xf>
    <xf numFmtId="0" fontId="30" fillId="0" borderId="29" xfId="42" applyFont="1" applyFill="1" applyBorder="1" applyAlignment="1">
      <alignment horizontal="right" vertical="center"/>
    </xf>
    <xf numFmtId="0" fontId="30" fillId="0" borderId="15" xfId="42" applyFont="1" applyFill="1" applyBorder="1" applyAlignment="1">
      <alignment horizontal="right" vertical="center"/>
    </xf>
    <xf numFmtId="0" fontId="31" fillId="0" borderId="30" xfId="0" applyFont="1" applyFill="1" applyBorder="1">
      <alignment vertical="center"/>
    </xf>
    <xf numFmtId="0" fontId="29" fillId="0" borderId="21" xfId="42" applyFont="1" applyFill="1" applyBorder="1">
      <alignment vertical="center"/>
    </xf>
    <xf numFmtId="0" fontId="30" fillId="0" borderId="31" xfId="42" applyFont="1" applyFill="1" applyBorder="1" applyAlignment="1">
      <alignment horizontal="right" vertical="center"/>
    </xf>
    <xf numFmtId="0" fontId="30" fillId="0" borderId="32" xfId="42" applyFont="1" applyFill="1" applyBorder="1" applyAlignment="1">
      <alignment horizontal="right" vertical="center"/>
    </xf>
    <xf numFmtId="0" fontId="29" fillId="0" borderId="16" xfId="42" applyFont="1" applyFill="1" applyBorder="1">
      <alignment vertical="center"/>
    </xf>
    <xf numFmtId="0" fontId="30" fillId="0" borderId="11" xfId="42" applyFont="1" applyFill="1" applyBorder="1" applyAlignment="1">
      <alignment horizontal="right" vertical="center"/>
    </xf>
    <xf numFmtId="0" fontId="29" fillId="0" borderId="33" xfId="42" applyFont="1" applyFill="1" applyBorder="1">
      <alignment vertical="center"/>
    </xf>
    <xf numFmtId="0" fontId="30" fillId="0" borderId="34" xfId="42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26" fillId="24" borderId="35" xfId="0" applyFont="1" applyFill="1" applyBorder="1" applyAlignment="1">
      <alignment horizontal="center" vertical="center"/>
    </xf>
    <xf numFmtId="0" fontId="32" fillId="24" borderId="36" xfId="0" applyFont="1" applyFill="1" applyBorder="1" applyAlignment="1">
      <alignment horizontal="center" vertical="center"/>
    </xf>
    <xf numFmtId="0" fontId="32" fillId="24" borderId="37" xfId="0" applyFont="1" applyFill="1" applyBorder="1" applyAlignment="1">
      <alignment horizontal="center" vertical="center"/>
    </xf>
    <xf numFmtId="0" fontId="26" fillId="24" borderId="38" xfId="0" applyFont="1" applyFill="1" applyBorder="1" applyAlignment="1">
      <alignment horizontal="center" vertical="center"/>
    </xf>
    <xf numFmtId="0" fontId="32" fillId="24" borderId="39" xfId="0" applyFont="1" applyFill="1" applyBorder="1" applyAlignment="1">
      <alignment horizontal="center" vertical="center"/>
    </xf>
    <xf numFmtId="0" fontId="32" fillId="24" borderId="40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right" vertical="center"/>
    </xf>
    <xf numFmtId="0" fontId="33" fillId="0" borderId="39" xfId="0" applyFont="1" applyFill="1" applyBorder="1" applyAlignment="1">
      <alignment horizontal="right" vertical="center"/>
    </xf>
    <xf numFmtId="0" fontId="33" fillId="0" borderId="40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5" fillId="0" borderId="41" xfId="0" applyFont="1" applyBorder="1">
      <alignment vertical="center"/>
    </xf>
    <xf numFmtId="0" fontId="26" fillId="0" borderId="26" xfId="0" applyFont="1" applyBorder="1" applyAlignment="1">
      <alignment horizontal="right" vertical="center"/>
    </xf>
    <xf numFmtId="0" fontId="33" fillId="0" borderId="42" xfId="0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/>
    </xf>
    <xf numFmtId="0" fontId="25" fillId="0" borderId="44" xfId="0" applyFont="1" applyBorder="1">
      <alignment vertical="center"/>
    </xf>
    <xf numFmtId="0" fontId="26" fillId="0" borderId="28" xfId="42" applyFont="1" applyFill="1" applyBorder="1" applyAlignment="1">
      <alignment horizontal="right" vertical="center"/>
    </xf>
    <xf numFmtId="0" fontId="25" fillId="0" borderId="45" xfId="0" applyFont="1" applyBorder="1">
      <alignment vertical="center"/>
    </xf>
    <xf numFmtId="0" fontId="26" fillId="0" borderId="28" xfId="0" applyFont="1" applyBorder="1" applyAlignment="1">
      <alignment horizontal="right" vertical="center"/>
    </xf>
    <xf numFmtId="0" fontId="33" fillId="0" borderId="44" xfId="0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/>
    </xf>
    <xf numFmtId="0" fontId="25" fillId="0" borderId="47" xfId="0" applyFont="1" applyBorder="1">
      <alignment vertical="center"/>
    </xf>
    <xf numFmtId="0" fontId="26" fillId="0" borderId="31" xfId="0" applyFont="1" applyBorder="1" applyAlignment="1">
      <alignment horizontal="right" vertical="center"/>
    </xf>
    <xf numFmtId="0" fontId="33" fillId="0" borderId="45" xfId="0" applyFont="1" applyFill="1" applyBorder="1" applyAlignment="1">
      <alignment horizontal="center" vertical="center"/>
    </xf>
    <xf numFmtId="0" fontId="25" fillId="0" borderId="36" xfId="0" applyFont="1" applyBorder="1">
      <alignment vertical="center"/>
    </xf>
    <xf numFmtId="0" fontId="26" fillId="0" borderId="48" xfId="0" applyFont="1" applyBorder="1" applyAlignment="1">
      <alignment horizontal="right" vertical="center"/>
    </xf>
    <xf numFmtId="0" fontId="33" fillId="0" borderId="49" xfId="0" applyFont="1" applyFill="1" applyBorder="1" applyAlignment="1">
      <alignment horizontal="center" vertical="center"/>
    </xf>
    <xf numFmtId="0" fontId="23" fillId="0" borderId="0" xfId="42" applyFont="1">
      <alignment vertical="center"/>
    </xf>
    <xf numFmtId="0" fontId="26" fillId="0" borderId="48" xfId="42" applyFont="1" applyFill="1" applyBorder="1" applyAlignment="1">
      <alignment horizontal="right" vertical="center"/>
    </xf>
    <xf numFmtId="0" fontId="26" fillId="0" borderId="38" xfId="0" applyFont="1" applyFill="1" applyBorder="1" applyAlignment="1">
      <alignment horizontal="center" vertical="center"/>
    </xf>
    <xf numFmtId="0" fontId="27" fillId="25" borderId="42" xfId="0" applyFont="1" applyFill="1" applyBorder="1" applyAlignment="1">
      <alignment horizontal="center" vertical="center"/>
    </xf>
    <xf numFmtId="0" fontId="28" fillId="7" borderId="43" xfId="0" applyFont="1" applyFill="1" applyBorder="1" applyAlignment="1">
      <alignment horizontal="center" vertical="center"/>
    </xf>
    <xf numFmtId="0" fontId="35" fillId="24" borderId="39" xfId="0" applyFont="1" applyFill="1" applyBorder="1" applyAlignment="1">
      <alignment horizontal="center" vertical="center"/>
    </xf>
    <xf numFmtId="0" fontId="35" fillId="24" borderId="40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40" xfId="0" applyFont="1" applyFill="1" applyBorder="1" applyAlignment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37" fillId="0" borderId="39" xfId="0" applyFont="1" applyFill="1" applyBorder="1" applyAlignment="1">
      <alignment horizontal="right" vertical="center"/>
    </xf>
    <xf numFmtId="0" fontId="23" fillId="0" borderId="51" xfId="0" applyFont="1" applyFill="1" applyBorder="1">
      <alignment vertical="center"/>
    </xf>
    <xf numFmtId="0" fontId="23" fillId="0" borderId="50" xfId="0" applyFont="1" applyFill="1" applyBorder="1">
      <alignment vertical="center"/>
    </xf>
    <xf numFmtId="0" fontId="23" fillId="0" borderId="36" xfId="0" applyFont="1" applyFill="1" applyBorder="1">
      <alignment vertical="center"/>
    </xf>
    <xf numFmtId="0" fontId="23" fillId="0" borderId="34" xfId="0" applyFont="1" applyFill="1" applyBorder="1">
      <alignment vertical="center"/>
    </xf>
    <xf numFmtId="0" fontId="28" fillId="0" borderId="52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0" fillId="0" borderId="0" xfId="0" applyFont="1">
      <alignment vertical="center"/>
    </xf>
    <xf numFmtId="0" fontId="25" fillId="0" borderId="0" xfId="0" applyNumberFormat="1" applyFont="1" applyAlignment="1">
      <alignment horizontal="right"/>
    </xf>
    <xf numFmtId="0" fontId="33" fillId="0" borderId="53" xfId="0" applyFont="1" applyFill="1" applyBorder="1" applyAlignment="1">
      <alignment horizontal="center" vertical="center"/>
    </xf>
    <xf numFmtId="0" fontId="33" fillId="0" borderId="54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56" xfId="0" applyFont="1" applyFill="1" applyBorder="1" applyAlignment="1">
      <alignment horizontal="center" vertical="center"/>
    </xf>
    <xf numFmtId="0" fontId="33" fillId="0" borderId="57" xfId="0" applyFont="1" applyFill="1" applyBorder="1" applyAlignment="1">
      <alignment horizontal="center" vertical="center"/>
    </xf>
    <xf numFmtId="0" fontId="33" fillId="0" borderId="58" xfId="0" applyFont="1" applyFill="1" applyBorder="1" applyAlignment="1">
      <alignment horizontal="center" vertical="center"/>
    </xf>
    <xf numFmtId="0" fontId="33" fillId="0" borderId="59" xfId="0" applyFont="1" applyFill="1" applyBorder="1" applyAlignment="1">
      <alignment horizontal="center" vertical="center"/>
    </xf>
    <xf numFmtId="0" fontId="33" fillId="0" borderId="60" xfId="0" applyFont="1" applyFill="1" applyBorder="1" applyAlignment="1">
      <alignment horizontal="center" vertical="center"/>
    </xf>
    <xf numFmtId="0" fontId="33" fillId="0" borderId="69" xfId="0" applyFont="1" applyFill="1" applyBorder="1" applyAlignment="1">
      <alignment horizontal="center" vertical="center"/>
    </xf>
    <xf numFmtId="0" fontId="38" fillId="29" borderId="0" xfId="0" applyFont="1" applyFill="1" applyAlignment="1">
      <alignment horizontal="center" vertical="top"/>
    </xf>
    <xf numFmtId="0" fontId="27" fillId="25" borderId="51" xfId="0" applyFont="1" applyFill="1" applyBorder="1" applyAlignment="1">
      <alignment horizontal="center" vertical="center"/>
    </xf>
    <xf numFmtId="0" fontId="27" fillId="25" borderId="36" xfId="0" applyFont="1" applyFill="1" applyBorder="1" applyAlignment="1">
      <alignment horizontal="center" vertical="center"/>
    </xf>
    <xf numFmtId="0" fontId="27" fillId="25" borderId="61" xfId="0" applyFont="1" applyFill="1" applyBorder="1" applyAlignment="1">
      <alignment horizontal="center" vertical="center"/>
    </xf>
    <xf numFmtId="0" fontId="27" fillId="25" borderId="37" xfId="0" applyFont="1" applyFill="1" applyBorder="1" applyAlignment="1">
      <alignment horizontal="center" vertical="center"/>
    </xf>
    <xf numFmtId="0" fontId="28" fillId="7" borderId="61" xfId="0" applyFont="1" applyFill="1" applyBorder="1" applyAlignment="1">
      <alignment horizontal="center" vertical="center"/>
    </xf>
    <xf numFmtId="0" fontId="28" fillId="7" borderId="37" xfId="0" applyFont="1" applyFill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5" fillId="24" borderId="51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0" fontId="34" fillId="26" borderId="61" xfId="0" applyFont="1" applyFill="1" applyBorder="1" applyAlignment="1">
      <alignment horizontal="center" vertical="center"/>
    </xf>
    <xf numFmtId="0" fontId="34" fillId="26" borderId="3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24" borderId="65" xfId="0" applyFont="1" applyFill="1" applyBorder="1" applyAlignment="1">
      <alignment horizontal="center" vertical="center"/>
    </xf>
    <xf numFmtId="0" fontId="25" fillId="24" borderId="66" xfId="0" applyFont="1" applyFill="1" applyBorder="1" applyAlignment="1">
      <alignment horizontal="center" vertical="center"/>
    </xf>
    <xf numFmtId="0" fontId="25" fillId="24" borderId="67" xfId="0" applyFont="1" applyFill="1" applyBorder="1" applyAlignment="1">
      <alignment horizontal="center" vertical="center"/>
    </xf>
    <xf numFmtId="0" fontId="25" fillId="24" borderId="4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27" borderId="64" xfId="0" applyFont="1" applyFill="1" applyBorder="1" applyAlignment="1">
      <alignment horizontal="center" vertical="center"/>
    </xf>
    <xf numFmtId="0" fontId="20" fillId="27" borderId="68" xfId="0" applyFont="1" applyFill="1" applyBorder="1" applyAlignment="1">
      <alignment horizontal="center" vertical="center"/>
    </xf>
    <xf numFmtId="0" fontId="20" fillId="27" borderId="33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202565</xdr:colOff>
      <xdr:row>45</xdr:row>
      <xdr:rowOff>111125</xdr:rowOff>
    </xdr:from>
    <xdr:to>
      <xdr:col>11</xdr:col>
      <xdr:colOff>297815</xdr:colOff>
      <xdr:row>46</xdr:row>
      <xdr:rowOff>190500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xmlns="" id="{892E7093-FE97-457B-8ECA-8A9EE29A60F2}"/>
            </a:ext>
          </a:extLst>
        </xdr:cNvPr>
        <xdr:cNvSpPr/>
      </xdr:nvSpPr>
      <xdr:spPr>
        <a:xfrm>
          <a:off x="11366500" y="15208250"/>
          <a:ext cx="365125" cy="4603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3"/>
  <sheetViews>
    <sheetView tabSelected="1" view="pageBreakPreview" zoomScale="50" zoomScaleNormal="100" zoomScaleSheetLayoutView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37" sqref="S37"/>
    </sheetView>
  </sheetViews>
  <sheetFormatPr defaultRowHeight="13.5" x14ac:dyDescent="0.15"/>
  <cols>
    <col min="1" max="1" width="3.33203125" style="53" customWidth="1"/>
    <col min="2" max="2" width="5.77734375" style="53" customWidth="1"/>
    <col min="3" max="3" width="16.77734375" style="54" customWidth="1"/>
    <col min="4" max="5" width="9.77734375" style="52" customWidth="1"/>
    <col min="6" max="6" width="3.44140625" style="53" customWidth="1"/>
    <col min="7" max="7" width="5.77734375" style="53" customWidth="1"/>
    <col min="8" max="8" width="16.77734375" style="53" customWidth="1"/>
    <col min="9" max="10" width="9.77734375" style="53" customWidth="1"/>
    <col min="11" max="11" width="3.109375" style="53" customWidth="1"/>
    <col min="12" max="12" width="5.77734375" style="53" customWidth="1"/>
    <col min="13" max="13" width="16.77734375" style="53" customWidth="1"/>
    <col min="14" max="14" width="9.77734375" style="53" customWidth="1"/>
    <col min="15" max="15" width="9.88671875" style="53" customWidth="1"/>
    <col min="16" max="16" width="3" style="53" customWidth="1"/>
    <col min="17" max="24" width="8.88671875" style="53"/>
    <col min="25" max="25" width="9.109375" style="53" customWidth="1"/>
    <col min="26" max="16384" width="8.88671875" style="53"/>
  </cols>
  <sheetData>
    <row r="1" spans="1:22" s="52" customFormat="1" ht="45" customHeight="1" x14ac:dyDescent="0.15">
      <c r="A1" s="51"/>
      <c r="B1" s="150" t="s">
        <v>204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52" t="s">
        <v>122</v>
      </c>
    </row>
    <row r="2" spans="1:22" ht="33.75" customHeight="1" thickBot="1" x14ac:dyDescent="0.25">
      <c r="E2" s="135" t="s">
        <v>198</v>
      </c>
      <c r="F2" s="135"/>
      <c r="G2" s="135"/>
      <c r="H2" s="135"/>
      <c r="I2" s="135"/>
      <c r="J2" s="135"/>
      <c r="K2" s="135"/>
      <c r="L2" s="135"/>
      <c r="M2" s="123"/>
      <c r="N2" s="122"/>
      <c r="O2" s="124"/>
    </row>
    <row r="3" spans="1:22" ht="27" customHeight="1" x14ac:dyDescent="0.15">
      <c r="B3" s="144" t="s">
        <v>0</v>
      </c>
      <c r="C3" s="142" t="s">
        <v>1</v>
      </c>
      <c r="D3" s="138" t="s">
        <v>2</v>
      </c>
      <c r="E3" s="140" t="s">
        <v>3</v>
      </c>
      <c r="F3" s="55"/>
      <c r="G3" s="144" t="s">
        <v>0</v>
      </c>
      <c r="H3" s="142" t="s">
        <v>1</v>
      </c>
      <c r="I3" s="136" t="s">
        <v>2</v>
      </c>
      <c r="J3" s="140" t="s">
        <v>3</v>
      </c>
      <c r="L3" s="144" t="s">
        <v>0</v>
      </c>
      <c r="M3" s="142" t="s">
        <v>1</v>
      </c>
      <c r="N3" s="138" t="s">
        <v>2</v>
      </c>
      <c r="O3" s="140" t="s">
        <v>3</v>
      </c>
    </row>
    <row r="4" spans="1:22" ht="33.75" customHeight="1" thickBot="1" x14ac:dyDescent="0.2">
      <c r="B4" s="145"/>
      <c r="C4" s="143"/>
      <c r="D4" s="139"/>
      <c r="E4" s="141"/>
      <c r="F4" s="55"/>
      <c r="G4" s="145"/>
      <c r="H4" s="143"/>
      <c r="I4" s="137"/>
      <c r="J4" s="141"/>
      <c r="L4" s="145"/>
      <c r="M4" s="143"/>
      <c r="N4" s="139"/>
      <c r="O4" s="141"/>
    </row>
    <row r="5" spans="1:22" ht="30" customHeight="1" thickBot="1" x14ac:dyDescent="0.2">
      <c r="B5" s="56" t="s">
        <v>5</v>
      </c>
      <c r="C5" s="57" t="s">
        <v>128</v>
      </c>
      <c r="D5" s="126"/>
      <c r="E5" s="134"/>
      <c r="F5" s="58"/>
      <c r="G5" s="59" t="s">
        <v>6</v>
      </c>
      <c r="H5" s="60" t="s">
        <v>132</v>
      </c>
      <c r="I5" s="90">
        <v>1</v>
      </c>
      <c r="J5" s="91">
        <v>2</v>
      </c>
      <c r="K5" s="61"/>
      <c r="L5" s="62" t="s">
        <v>7</v>
      </c>
      <c r="M5" s="63" t="s">
        <v>136</v>
      </c>
      <c r="N5" s="90"/>
      <c r="O5" s="91"/>
    </row>
    <row r="6" spans="1:22" ht="30" customHeight="1" x14ac:dyDescent="0.15">
      <c r="B6" s="62" t="s">
        <v>8</v>
      </c>
      <c r="C6" s="63" t="s">
        <v>93</v>
      </c>
      <c r="D6" s="96"/>
      <c r="E6" s="125">
        <v>2</v>
      </c>
      <c r="F6" s="58"/>
      <c r="G6" s="64" t="s">
        <v>10</v>
      </c>
      <c r="H6" s="65" t="s">
        <v>127</v>
      </c>
      <c r="I6" s="96">
        <v>1</v>
      </c>
      <c r="J6" s="97">
        <v>2</v>
      </c>
      <c r="K6" s="61"/>
      <c r="L6" s="64" t="s">
        <v>11</v>
      </c>
      <c r="M6" s="65" t="s">
        <v>137</v>
      </c>
      <c r="N6" s="96">
        <v>1</v>
      </c>
      <c r="O6" s="97"/>
    </row>
    <row r="7" spans="1:22" ht="30" customHeight="1" x14ac:dyDescent="0.15">
      <c r="B7" s="64" t="s">
        <v>12</v>
      </c>
      <c r="C7" s="65" t="s">
        <v>79</v>
      </c>
      <c r="D7" s="100"/>
      <c r="E7" s="103">
        <v>2</v>
      </c>
      <c r="F7" s="58"/>
      <c r="G7" s="64" t="s">
        <v>14</v>
      </c>
      <c r="H7" s="65" t="s">
        <v>157</v>
      </c>
      <c r="I7" s="100">
        <v>1</v>
      </c>
      <c r="J7" s="97">
        <v>2</v>
      </c>
      <c r="K7" s="61"/>
      <c r="L7" s="64" t="s">
        <v>15</v>
      </c>
      <c r="M7" s="65" t="s">
        <v>123</v>
      </c>
      <c r="N7" s="100"/>
      <c r="O7" s="97"/>
    </row>
    <row r="8" spans="1:22" ht="30" customHeight="1" x14ac:dyDescent="0.15">
      <c r="B8" s="64" t="s">
        <v>16</v>
      </c>
      <c r="C8" s="65" t="s">
        <v>111</v>
      </c>
      <c r="D8" s="100">
        <v>1</v>
      </c>
      <c r="E8" s="103">
        <v>2</v>
      </c>
      <c r="F8" s="58"/>
      <c r="G8" s="64" t="s">
        <v>18</v>
      </c>
      <c r="H8" s="65" t="s">
        <v>158</v>
      </c>
      <c r="I8" s="100"/>
      <c r="J8" s="103">
        <v>2</v>
      </c>
      <c r="K8" s="61"/>
      <c r="L8" s="64" t="s">
        <v>19</v>
      </c>
      <c r="M8" s="65" t="s">
        <v>138</v>
      </c>
      <c r="N8" s="100">
        <v>2</v>
      </c>
      <c r="O8" s="103">
        <v>2</v>
      </c>
    </row>
    <row r="9" spans="1:22" ht="30" customHeight="1" x14ac:dyDescent="0.15">
      <c r="B9" s="64" t="s">
        <v>20</v>
      </c>
      <c r="C9" s="65" t="s">
        <v>83</v>
      </c>
      <c r="D9" s="100"/>
      <c r="E9" s="103">
        <v>2</v>
      </c>
      <c r="F9" s="58"/>
      <c r="G9" s="64" t="s">
        <v>22</v>
      </c>
      <c r="H9" s="65" t="s">
        <v>159</v>
      </c>
      <c r="I9" s="100">
        <v>2</v>
      </c>
      <c r="J9" s="103">
        <v>1</v>
      </c>
      <c r="K9" s="61"/>
      <c r="L9" s="64" t="s">
        <v>23</v>
      </c>
      <c r="M9" s="65" t="s">
        <v>139</v>
      </c>
      <c r="N9" s="100">
        <v>2</v>
      </c>
      <c r="O9" s="103">
        <v>2</v>
      </c>
    </row>
    <row r="10" spans="1:22" ht="30" customHeight="1" x14ac:dyDescent="0.15">
      <c r="B10" s="64" t="s">
        <v>24</v>
      </c>
      <c r="C10" s="65" t="s">
        <v>90</v>
      </c>
      <c r="D10" s="100">
        <v>2</v>
      </c>
      <c r="E10" s="103">
        <v>2</v>
      </c>
      <c r="F10" s="58"/>
      <c r="G10" s="64" t="s">
        <v>25</v>
      </c>
      <c r="H10" s="65" t="s">
        <v>160</v>
      </c>
      <c r="I10" s="100"/>
      <c r="J10" s="103">
        <v>2</v>
      </c>
      <c r="K10" s="61"/>
      <c r="L10" s="64" t="s">
        <v>26</v>
      </c>
      <c r="M10" s="65" t="s">
        <v>130</v>
      </c>
      <c r="N10" s="100"/>
      <c r="O10" s="103">
        <v>2</v>
      </c>
    </row>
    <row r="11" spans="1:22" ht="30" customHeight="1" x14ac:dyDescent="0.15">
      <c r="B11" s="64" t="s">
        <v>27</v>
      </c>
      <c r="C11" s="65" t="s">
        <v>87</v>
      </c>
      <c r="D11" s="100">
        <v>1</v>
      </c>
      <c r="E11" s="103">
        <v>2</v>
      </c>
      <c r="F11" s="58"/>
      <c r="G11" s="64" t="s">
        <v>28</v>
      </c>
      <c r="H11" s="65" t="s">
        <v>161</v>
      </c>
      <c r="I11" s="100"/>
      <c r="J11" s="103">
        <v>2</v>
      </c>
      <c r="K11" s="61"/>
      <c r="L11" s="64" t="s">
        <v>29</v>
      </c>
      <c r="M11" s="65" t="s">
        <v>140</v>
      </c>
      <c r="N11" s="100"/>
      <c r="O11" s="103"/>
    </row>
    <row r="12" spans="1:22" ht="30" customHeight="1" x14ac:dyDescent="0.15">
      <c r="B12" s="64" t="s">
        <v>30</v>
      </c>
      <c r="C12" s="65" t="s">
        <v>71</v>
      </c>
      <c r="D12" s="100"/>
      <c r="E12" s="103">
        <v>1</v>
      </c>
      <c r="F12" s="58"/>
      <c r="G12" s="64" t="s">
        <v>32</v>
      </c>
      <c r="H12" s="65" t="s">
        <v>162</v>
      </c>
      <c r="I12" s="100">
        <v>1</v>
      </c>
      <c r="J12" s="103">
        <v>2</v>
      </c>
      <c r="K12" s="61"/>
      <c r="L12" s="64" t="s">
        <v>33</v>
      </c>
      <c r="M12" s="65" t="s">
        <v>141</v>
      </c>
      <c r="N12" s="100">
        <v>2</v>
      </c>
      <c r="O12" s="103">
        <v>2</v>
      </c>
    </row>
    <row r="13" spans="1:22" ht="30" customHeight="1" x14ac:dyDescent="0.15">
      <c r="B13" s="64" t="s">
        <v>34</v>
      </c>
      <c r="C13" s="65" t="s">
        <v>67</v>
      </c>
      <c r="D13" s="100"/>
      <c r="E13" s="103">
        <v>2</v>
      </c>
      <c r="F13" s="58"/>
      <c r="G13" s="64" t="s">
        <v>36</v>
      </c>
      <c r="H13" s="65" t="s">
        <v>163</v>
      </c>
      <c r="I13" s="100">
        <v>1</v>
      </c>
      <c r="J13" s="103">
        <v>2</v>
      </c>
      <c r="K13" s="61"/>
      <c r="L13" s="64" t="s">
        <v>37</v>
      </c>
      <c r="M13" s="65" t="s">
        <v>142</v>
      </c>
      <c r="N13" s="100">
        <v>2</v>
      </c>
      <c r="O13" s="103">
        <v>2</v>
      </c>
      <c r="U13" s="66"/>
    </row>
    <row r="14" spans="1:22" ht="30" customHeight="1" x14ac:dyDescent="0.15">
      <c r="B14" s="64" t="s">
        <v>38</v>
      </c>
      <c r="C14" s="65" t="s">
        <v>51</v>
      </c>
      <c r="D14" s="100"/>
      <c r="E14" s="103"/>
      <c r="F14" s="58"/>
      <c r="G14" s="64" t="s">
        <v>40</v>
      </c>
      <c r="H14" s="65" t="s">
        <v>164</v>
      </c>
      <c r="I14" s="100"/>
      <c r="J14" s="103">
        <v>2</v>
      </c>
      <c r="K14" s="61"/>
      <c r="L14" s="64" t="s">
        <v>41</v>
      </c>
      <c r="M14" s="65" t="s">
        <v>143</v>
      </c>
      <c r="N14" s="100">
        <v>2</v>
      </c>
      <c r="O14" s="103">
        <v>2</v>
      </c>
      <c r="U14" s="66"/>
      <c r="V14" s="66"/>
    </row>
    <row r="15" spans="1:22" ht="30" customHeight="1" x14ac:dyDescent="0.15">
      <c r="B15" s="64" t="s">
        <v>42</v>
      </c>
      <c r="C15" s="65" t="s">
        <v>47</v>
      </c>
      <c r="D15" s="100"/>
      <c r="E15" s="103">
        <v>2</v>
      </c>
      <c r="F15" s="58"/>
      <c r="G15" s="64" t="s">
        <v>44</v>
      </c>
      <c r="H15" s="65" t="s">
        <v>165</v>
      </c>
      <c r="I15" s="100">
        <v>1</v>
      </c>
      <c r="J15" s="103">
        <v>1</v>
      </c>
      <c r="K15" s="61"/>
      <c r="L15" s="64" t="s">
        <v>45</v>
      </c>
      <c r="M15" s="65" t="s">
        <v>144</v>
      </c>
      <c r="N15" s="100"/>
      <c r="O15" s="103">
        <v>2</v>
      </c>
    </row>
    <row r="16" spans="1:22" ht="30" customHeight="1" x14ac:dyDescent="0.15">
      <c r="B16" s="64" t="s">
        <v>46</v>
      </c>
      <c r="C16" s="65" t="s">
        <v>43</v>
      </c>
      <c r="D16" s="100">
        <v>1</v>
      </c>
      <c r="E16" s="103">
        <v>2</v>
      </c>
      <c r="F16" s="58"/>
      <c r="G16" s="64" t="s">
        <v>48</v>
      </c>
      <c r="H16" s="65" t="s">
        <v>166</v>
      </c>
      <c r="I16" s="100">
        <v>1</v>
      </c>
      <c r="J16" s="103">
        <v>2</v>
      </c>
      <c r="K16" s="61"/>
      <c r="L16" s="64" t="s">
        <v>49</v>
      </c>
      <c r="M16" s="65" t="s">
        <v>145</v>
      </c>
      <c r="N16" s="100"/>
      <c r="O16" s="103">
        <v>2</v>
      </c>
    </row>
    <row r="17" spans="2:15" ht="30" customHeight="1" x14ac:dyDescent="0.15">
      <c r="B17" s="64" t="s">
        <v>50</v>
      </c>
      <c r="C17" s="65" t="s">
        <v>97</v>
      </c>
      <c r="D17" s="100"/>
      <c r="E17" s="103">
        <v>2</v>
      </c>
      <c r="F17" s="58"/>
      <c r="G17" s="64" t="s">
        <v>52</v>
      </c>
      <c r="H17" s="65" t="s">
        <v>167</v>
      </c>
      <c r="I17" s="100"/>
      <c r="J17" s="103">
        <v>2</v>
      </c>
      <c r="K17" s="61"/>
      <c r="L17" s="64" t="s">
        <v>53</v>
      </c>
      <c r="M17" s="65" t="s">
        <v>146</v>
      </c>
      <c r="N17" s="100">
        <v>1</v>
      </c>
      <c r="O17" s="103">
        <v>1</v>
      </c>
    </row>
    <row r="18" spans="2:15" ht="30" customHeight="1" x14ac:dyDescent="0.15">
      <c r="B18" s="64" t="s">
        <v>54</v>
      </c>
      <c r="C18" s="65" t="s">
        <v>179</v>
      </c>
      <c r="D18" s="100"/>
      <c r="E18" s="103">
        <v>2</v>
      </c>
      <c r="F18" s="58"/>
      <c r="G18" s="64" t="s">
        <v>56</v>
      </c>
      <c r="H18" s="65" t="s">
        <v>168</v>
      </c>
      <c r="I18" s="100"/>
      <c r="J18" s="103"/>
      <c r="K18" s="61"/>
      <c r="L18" s="64" t="s">
        <v>57</v>
      </c>
      <c r="M18" s="65" t="s">
        <v>147</v>
      </c>
      <c r="N18" s="100"/>
      <c r="O18" s="103">
        <v>1</v>
      </c>
    </row>
    <row r="19" spans="2:15" ht="30" customHeight="1" x14ac:dyDescent="0.15">
      <c r="B19" s="64" t="s">
        <v>58</v>
      </c>
      <c r="C19" s="65" t="s">
        <v>55</v>
      </c>
      <c r="D19" s="100">
        <v>1</v>
      </c>
      <c r="E19" s="103">
        <v>2</v>
      </c>
      <c r="F19" s="58"/>
      <c r="G19" s="64" t="s">
        <v>60</v>
      </c>
      <c r="H19" s="65" t="s">
        <v>169</v>
      </c>
      <c r="I19" s="100">
        <v>2</v>
      </c>
      <c r="J19" s="103">
        <v>2</v>
      </c>
      <c r="K19" s="61"/>
      <c r="L19" s="64" t="s">
        <v>61</v>
      </c>
      <c r="M19" s="65" t="s">
        <v>148</v>
      </c>
      <c r="N19" s="100"/>
      <c r="O19" s="103"/>
    </row>
    <row r="20" spans="2:15" ht="30" customHeight="1" x14ac:dyDescent="0.15">
      <c r="B20" s="64" t="s">
        <v>62</v>
      </c>
      <c r="C20" s="65" t="s">
        <v>103</v>
      </c>
      <c r="D20" s="100"/>
      <c r="E20" s="103">
        <v>2</v>
      </c>
      <c r="F20" s="58"/>
      <c r="G20" s="64" t="s">
        <v>64</v>
      </c>
      <c r="H20" s="65" t="s">
        <v>170</v>
      </c>
      <c r="I20" s="100">
        <v>2</v>
      </c>
      <c r="J20" s="103">
        <v>2</v>
      </c>
      <c r="K20" s="61"/>
      <c r="L20" s="64" t="s">
        <v>65</v>
      </c>
      <c r="M20" s="65" t="s">
        <v>203</v>
      </c>
      <c r="N20" s="100"/>
      <c r="O20" s="103"/>
    </row>
    <row r="21" spans="2:15" ht="30" customHeight="1" x14ac:dyDescent="0.15">
      <c r="B21" s="64" t="s">
        <v>66</v>
      </c>
      <c r="C21" s="65" t="s">
        <v>75</v>
      </c>
      <c r="D21" s="100">
        <v>2</v>
      </c>
      <c r="E21" s="103">
        <v>2</v>
      </c>
      <c r="F21" s="58"/>
      <c r="G21" s="64" t="s">
        <v>68</v>
      </c>
      <c r="H21" s="65" t="s">
        <v>171</v>
      </c>
      <c r="I21" s="100"/>
      <c r="J21" s="103">
        <v>2</v>
      </c>
      <c r="K21" s="61"/>
      <c r="L21" s="64" t="s">
        <v>69</v>
      </c>
      <c r="M21" s="65" t="s">
        <v>149</v>
      </c>
      <c r="N21" s="100"/>
      <c r="O21" s="103"/>
    </row>
    <row r="22" spans="2:15" ht="30" customHeight="1" x14ac:dyDescent="0.15">
      <c r="B22" s="64" t="s">
        <v>70</v>
      </c>
      <c r="C22" s="65" t="s">
        <v>39</v>
      </c>
      <c r="D22" s="100"/>
      <c r="E22" s="103">
        <v>2</v>
      </c>
      <c r="F22" s="58"/>
      <c r="G22" s="64" t="s">
        <v>72</v>
      </c>
      <c r="H22" s="65" t="s">
        <v>119</v>
      </c>
      <c r="I22" s="100"/>
      <c r="J22" s="103"/>
      <c r="K22" s="61"/>
      <c r="L22" s="64" t="s">
        <v>73</v>
      </c>
      <c r="M22" s="65" t="s">
        <v>150</v>
      </c>
      <c r="N22" s="100"/>
      <c r="O22" s="103"/>
    </row>
    <row r="23" spans="2:15" ht="30" customHeight="1" x14ac:dyDescent="0.15">
      <c r="B23" s="64" t="s">
        <v>74</v>
      </c>
      <c r="C23" s="65" t="s">
        <v>35</v>
      </c>
      <c r="D23" s="100"/>
      <c r="E23" s="103">
        <v>2</v>
      </c>
      <c r="F23" s="58"/>
      <c r="G23" s="64" t="s">
        <v>76</v>
      </c>
      <c r="H23" s="65" t="s">
        <v>172</v>
      </c>
      <c r="I23" s="100">
        <v>1</v>
      </c>
      <c r="J23" s="103">
        <v>2</v>
      </c>
      <c r="K23" s="61"/>
      <c r="L23" s="64" t="s">
        <v>77</v>
      </c>
      <c r="M23" s="65" t="s">
        <v>151</v>
      </c>
      <c r="N23" s="100"/>
      <c r="O23" s="103"/>
    </row>
    <row r="24" spans="2:15" ht="30" customHeight="1" x14ac:dyDescent="0.15">
      <c r="B24" s="64" t="s">
        <v>78</v>
      </c>
      <c r="C24" s="65" t="s">
        <v>31</v>
      </c>
      <c r="D24" s="100"/>
      <c r="E24" s="103">
        <v>2</v>
      </c>
      <c r="F24" s="58"/>
      <c r="G24" s="64" t="s">
        <v>80</v>
      </c>
      <c r="H24" s="65" t="s">
        <v>173</v>
      </c>
      <c r="I24" s="100"/>
      <c r="J24" s="103"/>
      <c r="K24" s="61"/>
      <c r="L24" s="64" t="s">
        <v>81</v>
      </c>
      <c r="M24" s="65" t="s">
        <v>152</v>
      </c>
      <c r="N24" s="100"/>
      <c r="O24" s="103">
        <v>2</v>
      </c>
    </row>
    <row r="25" spans="2:15" ht="30" customHeight="1" x14ac:dyDescent="0.15">
      <c r="B25" s="64" t="s">
        <v>82</v>
      </c>
      <c r="C25" s="65" t="s">
        <v>114</v>
      </c>
      <c r="D25" s="100"/>
      <c r="E25" s="103">
        <v>1</v>
      </c>
      <c r="F25" s="58"/>
      <c r="G25" s="64" t="s">
        <v>84</v>
      </c>
      <c r="H25" s="65" t="s">
        <v>174</v>
      </c>
      <c r="I25" s="100">
        <v>2</v>
      </c>
      <c r="J25" s="103">
        <v>2</v>
      </c>
      <c r="K25" s="61"/>
      <c r="L25" s="64" t="s">
        <v>85</v>
      </c>
      <c r="M25" s="65" t="s">
        <v>153</v>
      </c>
      <c r="N25" s="100"/>
      <c r="O25" s="103">
        <v>2</v>
      </c>
    </row>
    <row r="26" spans="2:15" ht="30" customHeight="1" x14ac:dyDescent="0.15">
      <c r="B26" s="64" t="s">
        <v>86</v>
      </c>
      <c r="C26" s="65" t="s">
        <v>17</v>
      </c>
      <c r="D26" s="100">
        <v>1</v>
      </c>
      <c r="E26" s="103">
        <v>2</v>
      </c>
      <c r="F26" s="58"/>
      <c r="G26" s="64" t="s">
        <v>125</v>
      </c>
      <c r="H26" s="65" t="s">
        <v>175</v>
      </c>
      <c r="I26" s="100"/>
      <c r="J26" s="103"/>
      <c r="K26" s="61"/>
      <c r="L26" s="64" t="s">
        <v>124</v>
      </c>
      <c r="M26" s="67" t="s">
        <v>154</v>
      </c>
      <c r="N26" s="100">
        <v>1</v>
      </c>
      <c r="O26" s="103">
        <v>2</v>
      </c>
    </row>
    <row r="27" spans="2:15" ht="30" customHeight="1" x14ac:dyDescent="0.15">
      <c r="B27" s="64" t="s">
        <v>89</v>
      </c>
      <c r="C27" s="65" t="s">
        <v>109</v>
      </c>
      <c r="D27" s="100">
        <v>1</v>
      </c>
      <c r="E27" s="103">
        <v>1</v>
      </c>
      <c r="F27" s="58"/>
      <c r="G27" s="64" t="s">
        <v>131</v>
      </c>
      <c r="H27" s="68" t="s">
        <v>176</v>
      </c>
      <c r="I27" s="100">
        <v>1</v>
      </c>
      <c r="J27" s="103">
        <v>1</v>
      </c>
      <c r="K27" s="61"/>
      <c r="L27" s="64" t="s">
        <v>129</v>
      </c>
      <c r="M27" s="68" t="s">
        <v>155</v>
      </c>
      <c r="N27" s="100">
        <v>2</v>
      </c>
      <c r="O27" s="103">
        <v>2</v>
      </c>
    </row>
    <row r="28" spans="2:15" ht="30" customHeight="1" x14ac:dyDescent="0.15">
      <c r="B28" s="64" t="s">
        <v>92</v>
      </c>
      <c r="C28" s="65" t="s">
        <v>13</v>
      </c>
      <c r="D28" s="100"/>
      <c r="E28" s="103">
        <v>1</v>
      </c>
      <c r="F28" s="69"/>
      <c r="G28" s="70" t="s">
        <v>133</v>
      </c>
      <c r="H28" s="68" t="s">
        <v>177</v>
      </c>
      <c r="I28" s="128"/>
      <c r="J28" s="103"/>
      <c r="K28" s="61"/>
      <c r="L28" s="64" t="s">
        <v>134</v>
      </c>
      <c r="M28" s="71" t="s">
        <v>156</v>
      </c>
      <c r="N28" s="100">
        <v>2</v>
      </c>
      <c r="O28" s="103">
        <v>2</v>
      </c>
    </row>
    <row r="29" spans="2:15" ht="30" customHeight="1" x14ac:dyDescent="0.15">
      <c r="B29" s="64" t="s">
        <v>94</v>
      </c>
      <c r="C29" s="65" t="s">
        <v>9</v>
      </c>
      <c r="D29" s="100">
        <v>2</v>
      </c>
      <c r="E29" s="103">
        <v>2</v>
      </c>
      <c r="F29" s="69"/>
      <c r="G29" s="70" t="s">
        <v>182</v>
      </c>
      <c r="H29" s="68" t="s">
        <v>178</v>
      </c>
      <c r="I29" s="128">
        <v>2</v>
      </c>
      <c r="J29" s="103">
        <v>2</v>
      </c>
      <c r="K29" s="61"/>
      <c r="L29" s="64"/>
      <c r="M29" s="68"/>
      <c r="N29" s="131"/>
      <c r="O29" s="103"/>
    </row>
    <row r="30" spans="2:15" ht="30" customHeight="1" x14ac:dyDescent="0.15">
      <c r="B30" s="64" t="s">
        <v>96</v>
      </c>
      <c r="C30" s="65" t="s">
        <v>21</v>
      </c>
      <c r="D30" s="100"/>
      <c r="E30" s="103">
        <v>2</v>
      </c>
      <c r="F30" s="69"/>
      <c r="G30" s="70" t="s">
        <v>183</v>
      </c>
      <c r="H30" s="68" t="s">
        <v>126</v>
      </c>
      <c r="I30" s="128">
        <v>1</v>
      </c>
      <c r="J30" s="103">
        <v>2</v>
      </c>
      <c r="K30" s="61"/>
      <c r="L30" s="64"/>
      <c r="M30" s="72"/>
      <c r="N30" s="131"/>
      <c r="O30" s="103"/>
    </row>
    <row r="31" spans="2:15" ht="30" customHeight="1" thickBot="1" x14ac:dyDescent="0.2">
      <c r="B31" s="64" t="s">
        <v>98</v>
      </c>
      <c r="C31" s="65" t="s">
        <v>59</v>
      </c>
      <c r="D31" s="100">
        <v>2</v>
      </c>
      <c r="E31" s="103">
        <v>2</v>
      </c>
      <c r="F31" s="69"/>
      <c r="G31" s="73" t="s">
        <v>200</v>
      </c>
      <c r="H31" s="74" t="s">
        <v>199</v>
      </c>
      <c r="I31" s="129"/>
      <c r="J31" s="130"/>
      <c r="K31" s="61"/>
      <c r="L31" s="75" t="s">
        <v>201</v>
      </c>
      <c r="M31" s="76" t="s">
        <v>202</v>
      </c>
      <c r="N31" s="132"/>
      <c r="O31" s="133"/>
    </row>
    <row r="32" spans="2:15" ht="30" customHeight="1" thickBot="1" x14ac:dyDescent="0.2">
      <c r="B32" s="64" t="s">
        <v>102</v>
      </c>
      <c r="C32" s="65" t="s">
        <v>107</v>
      </c>
      <c r="D32" s="100"/>
      <c r="E32" s="103">
        <v>2</v>
      </c>
      <c r="F32" s="77"/>
      <c r="G32" s="156" t="s">
        <v>88</v>
      </c>
      <c r="H32" s="78" t="s">
        <v>196</v>
      </c>
      <c r="I32" s="79">
        <f>SUM(I5:I31)</f>
        <v>20</v>
      </c>
      <c r="J32" s="80">
        <f>SUM(J5:J31)</f>
        <v>39</v>
      </c>
      <c r="L32" s="146" t="s">
        <v>88</v>
      </c>
      <c r="M32" s="81" t="s">
        <v>196</v>
      </c>
      <c r="N32" s="82">
        <f>SUM(N5:N31)</f>
        <v>17</v>
      </c>
      <c r="O32" s="83">
        <f>SUM(O5:O31)</f>
        <v>28</v>
      </c>
    </row>
    <row r="33" spans="2:21" ht="30" customHeight="1" thickBot="1" x14ac:dyDescent="0.2">
      <c r="B33" s="64" t="s">
        <v>106</v>
      </c>
      <c r="C33" s="65" t="s">
        <v>180</v>
      </c>
      <c r="D33" s="100"/>
      <c r="E33" s="103"/>
      <c r="F33" s="55"/>
      <c r="G33" s="147"/>
      <c r="H33" s="84" t="s">
        <v>91</v>
      </c>
      <c r="I33" s="85">
        <f>I48-I49</f>
        <v>15</v>
      </c>
      <c r="J33" s="86">
        <f>J48-J49</f>
        <v>21</v>
      </c>
      <c r="L33" s="147"/>
      <c r="M33" s="84" t="s">
        <v>91</v>
      </c>
      <c r="N33" s="85">
        <f>N48-N49</f>
        <v>10</v>
      </c>
      <c r="O33" s="86">
        <f>O48-O49</f>
        <v>15</v>
      </c>
    </row>
    <row r="34" spans="2:21" ht="30" customHeight="1" thickBot="1" x14ac:dyDescent="0.2">
      <c r="B34" s="64" t="s">
        <v>108</v>
      </c>
      <c r="C34" s="67" t="s">
        <v>95</v>
      </c>
      <c r="D34" s="100"/>
      <c r="E34" s="103">
        <v>2</v>
      </c>
      <c r="F34" s="55"/>
      <c r="H34" s="87"/>
      <c r="M34" s="87"/>
    </row>
    <row r="35" spans="2:21" ht="30" customHeight="1" x14ac:dyDescent="0.15">
      <c r="B35" s="64" t="s">
        <v>110</v>
      </c>
      <c r="C35" s="67" t="s">
        <v>63</v>
      </c>
      <c r="D35" s="100">
        <v>2</v>
      </c>
      <c r="E35" s="103">
        <v>2</v>
      </c>
      <c r="F35" s="55"/>
      <c r="G35" s="144" t="s">
        <v>0</v>
      </c>
      <c r="H35" s="142" t="s">
        <v>1</v>
      </c>
      <c r="I35" s="138" t="s">
        <v>2</v>
      </c>
      <c r="J35" s="140" t="s">
        <v>3</v>
      </c>
      <c r="L35" s="144" t="s">
        <v>0</v>
      </c>
      <c r="M35" s="142" t="s">
        <v>1</v>
      </c>
      <c r="N35" s="138" t="s">
        <v>2</v>
      </c>
      <c r="O35" s="140" t="s">
        <v>3</v>
      </c>
    </row>
    <row r="36" spans="2:21" ht="30" customHeight="1" thickBot="1" x14ac:dyDescent="0.2">
      <c r="B36" s="64" t="s">
        <v>112</v>
      </c>
      <c r="C36" s="67" t="s">
        <v>99</v>
      </c>
      <c r="D36" s="100"/>
      <c r="E36" s="103"/>
      <c r="F36" s="55"/>
      <c r="G36" s="145"/>
      <c r="H36" s="143"/>
      <c r="I36" s="139"/>
      <c r="J36" s="141"/>
      <c r="L36" s="145"/>
      <c r="M36" s="143"/>
      <c r="N36" s="139"/>
      <c r="O36" s="141"/>
    </row>
    <row r="37" spans="2:21" ht="30" customHeight="1" x14ac:dyDescent="0.15">
      <c r="B37" s="64" t="s">
        <v>113</v>
      </c>
      <c r="C37" s="65" t="s">
        <v>181</v>
      </c>
      <c r="D37" s="100">
        <v>1</v>
      </c>
      <c r="E37" s="103"/>
      <c r="F37" s="77"/>
      <c r="G37" s="88" t="s">
        <v>100</v>
      </c>
      <c r="H37" s="89"/>
      <c r="I37" s="90"/>
      <c r="J37" s="91"/>
      <c r="L37" s="92" t="s">
        <v>101</v>
      </c>
      <c r="M37" s="93"/>
      <c r="N37" s="90"/>
      <c r="O37" s="91"/>
    </row>
    <row r="38" spans="2:21" ht="30" customHeight="1" x14ac:dyDescent="0.15">
      <c r="B38" s="64" t="s">
        <v>186</v>
      </c>
      <c r="C38" s="65" t="s">
        <v>187</v>
      </c>
      <c r="D38" s="100">
        <v>2</v>
      </c>
      <c r="E38" s="103">
        <v>1</v>
      </c>
      <c r="F38" s="55"/>
      <c r="G38" s="94" t="s">
        <v>104</v>
      </c>
      <c r="H38" s="95"/>
      <c r="I38" s="96"/>
      <c r="J38" s="97"/>
      <c r="L38" s="98" t="s">
        <v>105</v>
      </c>
      <c r="M38" s="99"/>
      <c r="N38" s="96"/>
      <c r="O38" s="97"/>
    </row>
    <row r="39" spans="2:21" ht="30" customHeight="1" x14ac:dyDescent="0.15">
      <c r="B39" s="64" t="s">
        <v>188</v>
      </c>
      <c r="C39" s="65" t="s">
        <v>189</v>
      </c>
      <c r="D39" s="100"/>
      <c r="E39" s="103"/>
      <c r="F39" s="55"/>
      <c r="G39" s="94" t="s">
        <v>117</v>
      </c>
      <c r="H39" s="95"/>
      <c r="I39" s="100"/>
      <c r="J39" s="97"/>
      <c r="L39" s="94" t="s">
        <v>120</v>
      </c>
      <c r="M39" s="95"/>
      <c r="N39" s="100"/>
      <c r="O39" s="97"/>
    </row>
    <row r="40" spans="2:21" ht="30" customHeight="1" thickBot="1" x14ac:dyDescent="0.2">
      <c r="B40" s="64"/>
      <c r="C40" s="63"/>
      <c r="D40" s="100"/>
      <c r="E40" s="103"/>
      <c r="F40" s="55"/>
      <c r="G40" s="101" t="s">
        <v>118</v>
      </c>
      <c r="H40" s="102"/>
      <c r="I40" s="100"/>
      <c r="J40" s="103"/>
      <c r="L40" s="101" t="s">
        <v>121</v>
      </c>
      <c r="M40" s="102"/>
      <c r="N40" s="100"/>
      <c r="O40" s="103"/>
    </row>
    <row r="41" spans="2:21" ht="30" customHeight="1" thickBot="1" x14ac:dyDescent="0.2">
      <c r="B41" s="64"/>
      <c r="C41" s="63"/>
      <c r="D41" s="100"/>
      <c r="E41" s="103"/>
      <c r="F41" s="55"/>
      <c r="G41" s="146" t="s">
        <v>88</v>
      </c>
      <c r="H41" s="81" t="s">
        <v>196</v>
      </c>
      <c r="I41" s="82">
        <f>SUM(I37:I40)</f>
        <v>0</v>
      </c>
      <c r="J41" s="83">
        <f>SUM(J37:J40)</f>
        <v>0</v>
      </c>
      <c r="L41" s="146" t="s">
        <v>88</v>
      </c>
      <c r="M41" s="81" t="s">
        <v>196</v>
      </c>
      <c r="N41" s="82">
        <f>SUM(N37:N40)</f>
        <v>0</v>
      </c>
      <c r="O41" s="83">
        <f>SUM(O37:O40)</f>
        <v>0</v>
      </c>
      <c r="S41" s="104"/>
    </row>
    <row r="42" spans="2:21" ht="30" customHeight="1" thickBot="1" x14ac:dyDescent="0.2">
      <c r="B42" s="64"/>
      <c r="C42" s="63"/>
      <c r="D42" s="100"/>
      <c r="E42" s="103"/>
      <c r="F42" s="55"/>
      <c r="G42" s="147"/>
      <c r="H42" s="84" t="s">
        <v>197</v>
      </c>
      <c r="I42" s="85">
        <f>I51-I52</f>
        <v>0</v>
      </c>
      <c r="J42" s="86">
        <f>J51-J52</f>
        <v>0</v>
      </c>
      <c r="L42" s="147"/>
      <c r="M42" s="84" t="s">
        <v>197</v>
      </c>
      <c r="N42" s="85">
        <f>N51-N52</f>
        <v>0</v>
      </c>
      <c r="O42" s="86">
        <f>O51-O52</f>
        <v>0</v>
      </c>
      <c r="S42" s="104"/>
    </row>
    <row r="43" spans="2:21" ht="30" customHeight="1" thickBot="1" x14ac:dyDescent="0.2">
      <c r="B43" s="64"/>
      <c r="C43" s="63"/>
      <c r="D43" s="100"/>
      <c r="E43" s="103"/>
      <c r="F43" s="55"/>
      <c r="H43" s="87"/>
      <c r="M43" s="87"/>
    </row>
    <row r="44" spans="2:21" ht="30" customHeight="1" thickBot="1" x14ac:dyDescent="0.2">
      <c r="B44" s="64"/>
      <c r="C44" s="105"/>
      <c r="D44" s="127"/>
      <c r="E44" s="103"/>
      <c r="F44" s="55"/>
      <c r="H44" s="87"/>
      <c r="M44" s="148" t="s">
        <v>115</v>
      </c>
    </row>
    <row r="45" spans="2:21" ht="30" customHeight="1" thickBot="1" x14ac:dyDescent="0.2">
      <c r="B45" s="146" t="s">
        <v>88</v>
      </c>
      <c r="C45" s="81" t="s">
        <v>196</v>
      </c>
      <c r="D45" s="82">
        <f>SUM(D5:D44)</f>
        <v>19</v>
      </c>
      <c r="E45" s="83">
        <f>SUM(E5:E44)</f>
        <v>53</v>
      </c>
      <c r="G45" s="153" t="s">
        <v>88</v>
      </c>
      <c r="H45" s="106"/>
      <c r="I45" s="107" t="s">
        <v>2</v>
      </c>
      <c r="J45" s="108" t="s">
        <v>3</v>
      </c>
      <c r="M45" s="149"/>
      <c r="Q45" s="66"/>
      <c r="R45" s="119"/>
      <c r="S45" s="119"/>
      <c r="T45" s="119"/>
      <c r="U45" s="120"/>
    </row>
    <row r="46" spans="2:21" ht="30" customHeight="1" thickBot="1" x14ac:dyDescent="0.2">
      <c r="B46" s="147"/>
      <c r="C46" s="84" t="s">
        <v>197</v>
      </c>
      <c r="D46" s="85">
        <f>D48-D49</f>
        <v>13</v>
      </c>
      <c r="E46" s="86">
        <f>E48-E49</f>
        <v>29</v>
      </c>
      <c r="G46" s="154"/>
      <c r="H46" s="81" t="s">
        <v>196</v>
      </c>
      <c r="I46" s="109">
        <f>SUM(D45,I32,N32,I41,N41)</f>
        <v>56</v>
      </c>
      <c r="J46" s="110">
        <f>SUM(E45,J32,O32,J41,O41)</f>
        <v>120</v>
      </c>
      <c r="K46" s="111"/>
      <c r="L46" s="111"/>
      <c r="M46" s="112">
        <f>SUM(I46:J46)</f>
        <v>176</v>
      </c>
      <c r="Q46" s="53" t="s">
        <v>88</v>
      </c>
      <c r="R46" s="120"/>
      <c r="S46" s="119"/>
      <c r="T46" s="119"/>
      <c r="U46" s="120"/>
    </row>
    <row r="47" spans="2:21" ht="34.5" customHeight="1" thickBot="1" x14ac:dyDescent="0.2">
      <c r="E47" s="113"/>
      <c r="G47" s="155"/>
      <c r="H47" s="84" t="s">
        <v>197</v>
      </c>
      <c r="I47" s="114">
        <f>SUM(D46,I33,N33,I42,N42)</f>
        <v>38</v>
      </c>
      <c r="J47" s="112">
        <f>SUM(E46,J33,O33,J42,O42)</f>
        <v>65</v>
      </c>
      <c r="M47" s="112">
        <f>SUM(I47:J47)</f>
        <v>103</v>
      </c>
      <c r="R47" s="121"/>
      <c r="S47" s="119"/>
      <c r="T47" s="119"/>
      <c r="U47" s="120"/>
    </row>
    <row r="48" spans="2:21" ht="20.100000000000001" customHeight="1" x14ac:dyDescent="0.15">
      <c r="C48" s="151" t="s">
        <v>192</v>
      </c>
      <c r="D48" s="115">
        <f>COUNTA(D5:D44)</f>
        <v>13</v>
      </c>
      <c r="E48" s="116">
        <f>COUNTA(E5:E44)</f>
        <v>29</v>
      </c>
      <c r="H48" s="151" t="s">
        <v>160</v>
      </c>
      <c r="I48" s="115">
        <f>COUNTA(I5:I31)</f>
        <v>15</v>
      </c>
      <c r="J48" s="116">
        <f>COUNTA(J5:J31)</f>
        <v>21</v>
      </c>
      <c r="M48" s="151" t="s">
        <v>193</v>
      </c>
      <c r="N48" s="115">
        <f>COUNTA(N5:N31)</f>
        <v>10</v>
      </c>
      <c r="O48" s="116">
        <f>COUNTA(O5:O31)</f>
        <v>15</v>
      </c>
      <c r="R48" s="120"/>
      <c r="S48" s="119"/>
      <c r="T48" s="119"/>
      <c r="U48" s="120"/>
    </row>
    <row r="49" spans="3:15" ht="20.100000000000001" customHeight="1" thickBot="1" x14ac:dyDescent="0.2">
      <c r="C49" s="151"/>
      <c r="D49" s="117">
        <f>COUNTIF(D5:D44,0)</f>
        <v>0</v>
      </c>
      <c r="E49" s="118">
        <f>COUNTIF(E5:E44,0)</f>
        <v>0</v>
      </c>
      <c r="H49" s="151"/>
      <c r="I49" s="117">
        <f>COUNTIF(I5:I31,0)</f>
        <v>0</v>
      </c>
      <c r="J49" s="118">
        <f>COUNTIF(J5:J31,0)</f>
        <v>0</v>
      </c>
      <c r="M49" s="151"/>
      <c r="N49" s="117">
        <f>COUNTIF(N5:N31,0)</f>
        <v>0</v>
      </c>
      <c r="O49" s="118">
        <f>COUNTIF(O5:O31,0)</f>
        <v>0</v>
      </c>
    </row>
    <row r="50" spans="3:15" ht="20.100000000000001" customHeight="1" thickBot="1" x14ac:dyDescent="0.2"/>
    <row r="51" spans="3:15" ht="20.100000000000001" customHeight="1" x14ac:dyDescent="0.15">
      <c r="H51" s="152" t="s">
        <v>194</v>
      </c>
      <c r="I51" s="115">
        <f>COUNTA(I37:I40)</f>
        <v>0</v>
      </c>
      <c r="J51" s="116">
        <f>COUNTA(J37:J40)</f>
        <v>0</v>
      </c>
      <c r="M51" s="152" t="s">
        <v>195</v>
      </c>
      <c r="N51" s="115">
        <f>COUNTA(N37:N40)</f>
        <v>0</v>
      </c>
      <c r="O51" s="116">
        <f>COUNTA(O37:O40)</f>
        <v>0</v>
      </c>
    </row>
    <row r="52" spans="3:15" ht="20.100000000000001" customHeight="1" thickBot="1" x14ac:dyDescent="0.2">
      <c r="H52" s="152"/>
      <c r="I52" s="117">
        <f>COUNTIF(I37:I40,0)</f>
        <v>0</v>
      </c>
      <c r="J52" s="118">
        <f>COUNTIF(J37:J40,0)</f>
        <v>0</v>
      </c>
      <c r="M52" s="152"/>
      <c r="N52" s="117">
        <f>COUNTIF(N37:N40,0)</f>
        <v>0</v>
      </c>
      <c r="O52" s="118">
        <f>COUNTIF(O37:O40,0)</f>
        <v>0</v>
      </c>
    </row>
    <row r="53" spans="3:15" ht="20.100000000000001" customHeight="1" x14ac:dyDescent="0.15"/>
    <row r="54" spans="3:15" ht="20.100000000000001" customHeight="1" x14ac:dyDescent="0.15"/>
    <row r="55" spans="3:15" ht="20.100000000000001" customHeight="1" x14ac:dyDescent="0.15"/>
    <row r="56" spans="3:15" ht="20.100000000000001" customHeight="1" x14ac:dyDescent="0.15"/>
    <row r="57" spans="3:15" ht="20.100000000000001" customHeight="1" x14ac:dyDescent="0.15"/>
    <row r="58" spans="3:15" ht="20.100000000000001" customHeight="1" x14ac:dyDescent="0.15"/>
    <row r="59" spans="3:15" ht="20.100000000000001" customHeight="1" x14ac:dyDescent="0.15"/>
    <row r="60" spans="3:15" ht="20.100000000000001" customHeight="1" x14ac:dyDescent="0.15"/>
    <row r="61" spans="3:15" ht="20.100000000000001" customHeight="1" x14ac:dyDescent="0.15"/>
    <row r="62" spans="3:15" ht="20.100000000000001" customHeight="1" x14ac:dyDescent="0.15"/>
    <row r="63" spans="3:15" ht="20.100000000000001" customHeight="1" x14ac:dyDescent="0.15"/>
    <row r="64" spans="3:1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15.75" customHeight="1" x14ac:dyDescent="0.15"/>
    <row r="92" ht="27" customHeight="1" x14ac:dyDescent="0.15"/>
    <row r="93" ht="24" customHeight="1" x14ac:dyDescent="0.15"/>
  </sheetData>
  <mergeCells count="34">
    <mergeCell ref="B1:O1"/>
    <mergeCell ref="C48:C49"/>
    <mergeCell ref="H48:H49"/>
    <mergeCell ref="H51:H52"/>
    <mergeCell ref="M48:M49"/>
    <mergeCell ref="M51:M52"/>
    <mergeCell ref="D3:D4"/>
    <mergeCell ref="E3:E4"/>
    <mergeCell ref="G45:G47"/>
    <mergeCell ref="M35:M36"/>
    <mergeCell ref="B45:B46"/>
    <mergeCell ref="C3:C4"/>
    <mergeCell ref="G3:G4"/>
    <mergeCell ref="G32:G33"/>
    <mergeCell ref="G35:G36"/>
    <mergeCell ref="B3:B4"/>
    <mergeCell ref="G41:G42"/>
    <mergeCell ref="M44:M45"/>
    <mergeCell ref="N3:N4"/>
    <mergeCell ref="O3:O4"/>
    <mergeCell ref="J35:J36"/>
    <mergeCell ref="L41:L42"/>
    <mergeCell ref="E2:L2"/>
    <mergeCell ref="I3:I4"/>
    <mergeCell ref="N35:N36"/>
    <mergeCell ref="O35:O36"/>
    <mergeCell ref="H3:H4"/>
    <mergeCell ref="L3:L4"/>
    <mergeCell ref="H35:H36"/>
    <mergeCell ref="L32:L33"/>
    <mergeCell ref="L35:L36"/>
    <mergeCell ref="I35:I36"/>
    <mergeCell ref="J3:J4"/>
    <mergeCell ref="M3:M4"/>
  </mergeCells>
  <phoneticPr fontId="18"/>
  <pageMargins left="0.3" right="0.23622047244094491" top="0.35433070866141736" bottom="0.35433070866141736" header="0.31496062992125984" footer="0.31496062992125984"/>
  <pageSetup paperSize="9" scale="60" firstPageNumber="4294963191" orientation="portrait" r:id="rId1"/>
  <headerFooter alignWithMargins="0"/>
  <rowBreaks count="1" manualBreakCount="1">
    <brk id="47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1"/>
  <sheetViews>
    <sheetView view="pageBreakPreview" zoomScale="106" zoomScaleNormal="100" zoomScaleSheetLayoutView="106" workbookViewId="0">
      <pane xSplit="3" ySplit="4" topLeftCell="D5" activePane="bottomRight" state="frozen"/>
      <selection pane="topRight"/>
      <selection pane="bottomLeft"/>
      <selection pane="bottomRight" activeCell="I109" sqref="I109"/>
    </sheetView>
  </sheetViews>
  <sheetFormatPr defaultRowHeight="14.25" x14ac:dyDescent="0.15"/>
  <cols>
    <col min="1" max="1" width="3.33203125" style="7" customWidth="1"/>
    <col min="2" max="2" width="6.44140625" style="7" customWidth="1"/>
    <col min="3" max="3" width="14.21875" style="8" customWidth="1"/>
    <col min="4" max="5" width="10.77734375" style="9" customWidth="1"/>
    <col min="6" max="6" width="10" style="7" bestFit="1" customWidth="1"/>
    <col min="7" max="16384" width="8.88671875" style="7"/>
  </cols>
  <sheetData>
    <row r="1" spans="2:5" ht="14.25" customHeight="1" x14ac:dyDescent="0.15"/>
    <row r="2" spans="2:5" ht="15" thickBot="1" x14ac:dyDescent="0.2"/>
    <row r="3" spans="2:5" ht="15" customHeight="1" x14ac:dyDescent="0.15">
      <c r="B3" s="157" t="s">
        <v>0</v>
      </c>
      <c r="C3" s="159" t="s">
        <v>1</v>
      </c>
      <c r="D3" s="27" t="s">
        <v>190</v>
      </c>
      <c r="E3" s="17" t="s">
        <v>191</v>
      </c>
    </row>
    <row r="4" spans="2:5" ht="15" customHeight="1" thickBot="1" x14ac:dyDescent="0.2">
      <c r="B4" s="158"/>
      <c r="C4" s="160"/>
      <c r="D4" s="28" t="s">
        <v>4</v>
      </c>
      <c r="E4" s="18" t="s">
        <v>4</v>
      </c>
    </row>
    <row r="5" spans="2:5" ht="15" customHeight="1" thickBot="1" x14ac:dyDescent="0.2">
      <c r="B5" s="32" t="str">
        <f>参加数!B5</f>
        <v>国１</v>
      </c>
      <c r="C5" s="33" t="str">
        <f>参加数!C5</f>
        <v>伊豆味</v>
      </c>
      <c r="D5" s="32">
        <f>参加数!D5</f>
        <v>0</v>
      </c>
      <c r="E5" s="34">
        <f>参加数!E5</f>
        <v>0</v>
      </c>
    </row>
    <row r="6" spans="2:5" ht="15" customHeight="1" x14ac:dyDescent="0.15">
      <c r="B6" s="35" t="str">
        <f>参加数!B6</f>
        <v>中１</v>
      </c>
      <c r="C6" s="36" t="str">
        <f>参加数!C6</f>
        <v>西原</v>
      </c>
      <c r="D6" s="35">
        <f>参加数!D6</f>
        <v>0</v>
      </c>
      <c r="E6" s="37">
        <f>参加数!E6</f>
        <v>2</v>
      </c>
    </row>
    <row r="7" spans="2:5" ht="15" customHeight="1" x14ac:dyDescent="0.15">
      <c r="B7" s="21" t="str">
        <f>参加数!B7</f>
        <v>中２</v>
      </c>
      <c r="C7" s="22" t="str">
        <f>参加数!C7</f>
        <v>嘉数</v>
      </c>
      <c r="D7" s="21">
        <f>参加数!D7</f>
        <v>0</v>
      </c>
      <c r="E7" s="30">
        <f>参加数!E7</f>
        <v>2</v>
      </c>
    </row>
    <row r="8" spans="2:5" ht="15" customHeight="1" x14ac:dyDescent="0.15">
      <c r="B8" s="21" t="str">
        <f>参加数!B8</f>
        <v>中３</v>
      </c>
      <c r="C8" s="22" t="str">
        <f>参加数!C8</f>
        <v>普天間</v>
      </c>
      <c r="D8" s="21">
        <f>参加数!D8</f>
        <v>1</v>
      </c>
      <c r="E8" s="30">
        <f>参加数!E8</f>
        <v>2</v>
      </c>
    </row>
    <row r="9" spans="2:5" ht="15" customHeight="1" x14ac:dyDescent="0.15">
      <c r="B9" s="21" t="str">
        <f>参加数!B9</f>
        <v>中４</v>
      </c>
      <c r="C9" s="22" t="str">
        <f>参加数!C9</f>
        <v>真志喜</v>
      </c>
      <c r="D9" s="21">
        <f>参加数!D9</f>
        <v>0</v>
      </c>
      <c r="E9" s="30">
        <f>参加数!E9</f>
        <v>2</v>
      </c>
    </row>
    <row r="10" spans="2:5" ht="15" customHeight="1" x14ac:dyDescent="0.15">
      <c r="B10" s="21" t="str">
        <f>参加数!B10</f>
        <v>中５</v>
      </c>
      <c r="C10" s="22" t="str">
        <f>参加数!C10</f>
        <v>中城</v>
      </c>
      <c r="D10" s="21">
        <f>参加数!D10</f>
        <v>2</v>
      </c>
      <c r="E10" s="30">
        <f>参加数!E10</f>
        <v>2</v>
      </c>
    </row>
    <row r="11" spans="2:5" ht="15" customHeight="1" x14ac:dyDescent="0.15">
      <c r="B11" s="21" t="str">
        <f>参加数!B11</f>
        <v>中６</v>
      </c>
      <c r="C11" s="22" t="str">
        <f>参加数!C11</f>
        <v>北中城</v>
      </c>
      <c r="D11" s="21">
        <f>参加数!D11</f>
        <v>1</v>
      </c>
      <c r="E11" s="30">
        <f>参加数!E11</f>
        <v>2</v>
      </c>
    </row>
    <row r="12" spans="2:5" ht="15" customHeight="1" x14ac:dyDescent="0.15">
      <c r="B12" s="21" t="str">
        <f>参加数!B12</f>
        <v>中７</v>
      </c>
      <c r="C12" s="22" t="str">
        <f>参加数!C12</f>
        <v>北谷</v>
      </c>
      <c r="D12" s="21">
        <f>参加数!D12</f>
        <v>0</v>
      </c>
      <c r="E12" s="30">
        <f>参加数!E12</f>
        <v>1</v>
      </c>
    </row>
    <row r="13" spans="2:5" ht="15" customHeight="1" x14ac:dyDescent="0.15">
      <c r="B13" s="21" t="str">
        <f>参加数!B13</f>
        <v>中８</v>
      </c>
      <c r="C13" s="22" t="str">
        <f>参加数!C13</f>
        <v>桑江</v>
      </c>
      <c r="D13" s="21">
        <f>参加数!D13</f>
        <v>0</v>
      </c>
      <c r="E13" s="30">
        <f>参加数!E13</f>
        <v>2</v>
      </c>
    </row>
    <row r="14" spans="2:5" ht="15" customHeight="1" x14ac:dyDescent="0.15">
      <c r="B14" s="21" t="str">
        <f>参加数!B14</f>
        <v>中９</v>
      </c>
      <c r="C14" s="22" t="str">
        <f>参加数!C14</f>
        <v>山内</v>
      </c>
      <c r="D14" s="21">
        <f>参加数!D14</f>
        <v>0</v>
      </c>
      <c r="E14" s="30">
        <f>参加数!E14</f>
        <v>0</v>
      </c>
    </row>
    <row r="15" spans="2:5" ht="15" customHeight="1" x14ac:dyDescent="0.15">
      <c r="B15" s="21" t="str">
        <f>参加数!B15</f>
        <v>中１０</v>
      </c>
      <c r="C15" s="22" t="str">
        <f>参加数!C15</f>
        <v>コザ</v>
      </c>
      <c r="D15" s="21">
        <f>参加数!D15</f>
        <v>0</v>
      </c>
      <c r="E15" s="30">
        <f>参加数!E15</f>
        <v>2</v>
      </c>
    </row>
    <row r="16" spans="2:5" ht="15" customHeight="1" x14ac:dyDescent="0.15">
      <c r="B16" s="21" t="str">
        <f>参加数!B16</f>
        <v>中１１</v>
      </c>
      <c r="C16" s="22" t="str">
        <f>参加数!C16</f>
        <v>越来</v>
      </c>
      <c r="D16" s="21">
        <f>参加数!D16</f>
        <v>1</v>
      </c>
      <c r="E16" s="30">
        <f>参加数!E16</f>
        <v>2</v>
      </c>
    </row>
    <row r="17" spans="2:5" ht="15" customHeight="1" x14ac:dyDescent="0.15">
      <c r="B17" s="21" t="str">
        <f>参加数!B17</f>
        <v>中１２</v>
      </c>
      <c r="C17" s="22" t="str">
        <f>参加数!C17</f>
        <v>安慶田</v>
      </c>
      <c r="D17" s="21">
        <f>参加数!D17</f>
        <v>0</v>
      </c>
      <c r="E17" s="30">
        <f>参加数!E17</f>
        <v>2</v>
      </c>
    </row>
    <row r="18" spans="2:5" ht="15" customHeight="1" x14ac:dyDescent="0.15">
      <c r="B18" s="21" t="str">
        <f>参加数!B18</f>
        <v>中１３</v>
      </c>
      <c r="C18" s="22" t="str">
        <f>参加数!C18</f>
        <v>美東</v>
      </c>
      <c r="D18" s="21">
        <f>参加数!D18</f>
        <v>0</v>
      </c>
      <c r="E18" s="30">
        <f>参加数!E18</f>
        <v>2</v>
      </c>
    </row>
    <row r="19" spans="2:5" ht="15" customHeight="1" x14ac:dyDescent="0.15">
      <c r="B19" s="21" t="str">
        <f>参加数!B19</f>
        <v>中１４</v>
      </c>
      <c r="C19" s="22" t="str">
        <f>参加数!C19</f>
        <v>美里</v>
      </c>
      <c r="D19" s="21">
        <f>参加数!D19</f>
        <v>1</v>
      </c>
      <c r="E19" s="30">
        <f>参加数!E19</f>
        <v>2</v>
      </c>
    </row>
    <row r="20" spans="2:5" ht="15" customHeight="1" x14ac:dyDescent="0.15">
      <c r="B20" s="21" t="str">
        <f>参加数!B20</f>
        <v>中１５</v>
      </c>
      <c r="C20" s="22" t="str">
        <f>参加数!C20</f>
        <v>嘉手納</v>
      </c>
      <c r="D20" s="21">
        <f>参加数!D20</f>
        <v>0</v>
      </c>
      <c r="E20" s="30">
        <f>参加数!E20</f>
        <v>2</v>
      </c>
    </row>
    <row r="21" spans="2:5" ht="15" customHeight="1" x14ac:dyDescent="0.15">
      <c r="B21" s="21" t="str">
        <f>参加数!B21</f>
        <v>中１６</v>
      </c>
      <c r="C21" s="22" t="str">
        <f>参加数!C21</f>
        <v>古堅</v>
      </c>
      <c r="D21" s="21">
        <f>参加数!D21</f>
        <v>2</v>
      </c>
      <c r="E21" s="30">
        <f>参加数!E21</f>
        <v>2</v>
      </c>
    </row>
    <row r="22" spans="2:5" ht="15" customHeight="1" x14ac:dyDescent="0.15">
      <c r="B22" s="21" t="str">
        <f>参加数!B22</f>
        <v>中１７</v>
      </c>
      <c r="C22" s="22" t="str">
        <f>参加数!C22</f>
        <v>読谷</v>
      </c>
      <c r="D22" s="21">
        <f>参加数!D22</f>
        <v>0</v>
      </c>
      <c r="E22" s="30">
        <f>参加数!E22</f>
        <v>2</v>
      </c>
    </row>
    <row r="23" spans="2:5" ht="15" customHeight="1" x14ac:dyDescent="0.15">
      <c r="B23" s="21" t="str">
        <f>参加数!B23</f>
        <v>中１８</v>
      </c>
      <c r="C23" s="22" t="str">
        <f>参加数!C23</f>
        <v>具志川</v>
      </c>
      <c r="D23" s="21">
        <f>参加数!D23</f>
        <v>0</v>
      </c>
      <c r="E23" s="30">
        <f>参加数!E23</f>
        <v>2</v>
      </c>
    </row>
    <row r="24" spans="2:5" ht="15" customHeight="1" x14ac:dyDescent="0.15">
      <c r="B24" s="21" t="str">
        <f>参加数!B24</f>
        <v>中１９</v>
      </c>
      <c r="C24" s="22" t="str">
        <f>参加数!C24</f>
        <v>あげな</v>
      </c>
      <c r="D24" s="21">
        <f>参加数!D24</f>
        <v>0</v>
      </c>
      <c r="E24" s="30">
        <f>参加数!E24</f>
        <v>2</v>
      </c>
    </row>
    <row r="25" spans="2:5" ht="15" customHeight="1" x14ac:dyDescent="0.15">
      <c r="B25" s="21" t="str">
        <f>参加数!B25</f>
        <v>中２０</v>
      </c>
      <c r="C25" s="22" t="str">
        <f>参加数!C25</f>
        <v>津堅</v>
      </c>
      <c r="D25" s="21">
        <f>参加数!D25</f>
        <v>0</v>
      </c>
      <c r="E25" s="30">
        <f>参加数!E25</f>
        <v>1</v>
      </c>
    </row>
    <row r="26" spans="2:5" ht="15" customHeight="1" x14ac:dyDescent="0.15">
      <c r="B26" s="21" t="str">
        <f>参加数!B26</f>
        <v>中２１</v>
      </c>
      <c r="C26" s="22" t="str">
        <f>参加数!C26</f>
        <v>石川</v>
      </c>
      <c r="D26" s="21">
        <f>参加数!D26</f>
        <v>1</v>
      </c>
      <c r="E26" s="30">
        <f>参加数!E26</f>
        <v>2</v>
      </c>
    </row>
    <row r="27" spans="2:5" ht="15" customHeight="1" x14ac:dyDescent="0.15">
      <c r="B27" s="21" t="str">
        <f>参加数!B27</f>
        <v>中２２</v>
      </c>
      <c r="C27" s="22" t="str">
        <f>参加数!C27</f>
        <v>恩納</v>
      </c>
      <c r="D27" s="21">
        <f>参加数!D27</f>
        <v>1</v>
      </c>
      <c r="E27" s="30">
        <f>参加数!E27</f>
        <v>1</v>
      </c>
    </row>
    <row r="28" spans="2:5" ht="15" customHeight="1" x14ac:dyDescent="0.15">
      <c r="B28" s="21" t="str">
        <f>参加数!B28</f>
        <v>中２３</v>
      </c>
      <c r="C28" s="22" t="str">
        <f>参加数!C28</f>
        <v>喜瀬武原</v>
      </c>
      <c r="D28" s="21">
        <f>参加数!D28</f>
        <v>0</v>
      </c>
      <c r="E28" s="30">
        <f>参加数!E28</f>
        <v>1</v>
      </c>
    </row>
    <row r="29" spans="2:5" ht="15" customHeight="1" x14ac:dyDescent="0.15">
      <c r="B29" s="21" t="str">
        <f>参加数!B29</f>
        <v>中２４</v>
      </c>
      <c r="C29" s="22" t="str">
        <f>参加数!C29</f>
        <v>安富祖</v>
      </c>
      <c r="D29" s="21">
        <f>参加数!D29</f>
        <v>2</v>
      </c>
      <c r="E29" s="30">
        <f>参加数!E29</f>
        <v>2</v>
      </c>
    </row>
    <row r="30" spans="2:5" ht="15" customHeight="1" x14ac:dyDescent="0.15">
      <c r="B30" s="21" t="str">
        <f>参加数!B30</f>
        <v>中２５</v>
      </c>
      <c r="C30" s="22" t="str">
        <f>参加数!C30</f>
        <v>伊波</v>
      </c>
      <c r="D30" s="21">
        <f>参加数!D30</f>
        <v>0</v>
      </c>
      <c r="E30" s="30">
        <f>参加数!E30</f>
        <v>2</v>
      </c>
    </row>
    <row r="31" spans="2:5" ht="15" customHeight="1" x14ac:dyDescent="0.15">
      <c r="B31" s="21" t="str">
        <f>参加数!B31</f>
        <v>中２６</v>
      </c>
      <c r="C31" s="22" t="str">
        <f>参加数!C31</f>
        <v>宮里</v>
      </c>
      <c r="D31" s="21">
        <f>参加数!D31</f>
        <v>2</v>
      </c>
      <c r="E31" s="30">
        <f>参加数!E31</f>
        <v>2</v>
      </c>
    </row>
    <row r="32" spans="2:5" ht="15" customHeight="1" x14ac:dyDescent="0.15">
      <c r="B32" s="21" t="str">
        <f>参加数!B32</f>
        <v>中２７</v>
      </c>
      <c r="C32" s="22" t="str">
        <f>参加数!C32</f>
        <v>宜野湾</v>
      </c>
      <c r="D32" s="21">
        <f>参加数!D32</f>
        <v>0</v>
      </c>
      <c r="E32" s="30">
        <f>参加数!E32</f>
        <v>2</v>
      </c>
    </row>
    <row r="33" spans="2:5" ht="15" customHeight="1" x14ac:dyDescent="0.15">
      <c r="B33" s="21" t="str">
        <f>参加数!B33</f>
        <v>中２８</v>
      </c>
      <c r="C33" s="22" t="str">
        <f>参加数!C33</f>
        <v>琉大附属</v>
      </c>
      <c r="D33" s="21">
        <f>参加数!D33</f>
        <v>0</v>
      </c>
      <c r="E33" s="30">
        <f>参加数!E33</f>
        <v>0</v>
      </c>
    </row>
    <row r="34" spans="2:5" ht="15" customHeight="1" x14ac:dyDescent="0.15">
      <c r="B34" s="21" t="str">
        <f>参加数!B34</f>
        <v>中２９</v>
      </c>
      <c r="C34" s="22" t="str">
        <f>参加数!C34</f>
        <v>西原東</v>
      </c>
      <c r="D34" s="21">
        <f>参加数!D34</f>
        <v>0</v>
      </c>
      <c r="E34" s="30">
        <f>参加数!E34</f>
        <v>2</v>
      </c>
    </row>
    <row r="35" spans="2:5" ht="15" customHeight="1" x14ac:dyDescent="0.15">
      <c r="B35" s="21" t="str">
        <f>参加数!B35</f>
        <v>中３０</v>
      </c>
      <c r="C35" s="22" t="str">
        <f>参加数!C35</f>
        <v>沖縄東</v>
      </c>
      <c r="D35" s="21">
        <f>参加数!D35</f>
        <v>2</v>
      </c>
      <c r="E35" s="30">
        <f>参加数!E35</f>
        <v>2</v>
      </c>
    </row>
    <row r="36" spans="2:5" ht="15" customHeight="1" x14ac:dyDescent="0.15">
      <c r="B36" s="21" t="str">
        <f>参加数!B36</f>
        <v>中３１</v>
      </c>
      <c r="C36" s="22" t="str">
        <f>参加数!C36</f>
        <v>与勝緑が丘</v>
      </c>
      <c r="D36" s="21">
        <f>参加数!D36</f>
        <v>0</v>
      </c>
      <c r="E36" s="30">
        <f>参加数!E36</f>
        <v>0</v>
      </c>
    </row>
    <row r="37" spans="2:5" ht="15" customHeight="1" x14ac:dyDescent="0.15">
      <c r="B37" s="21" t="str">
        <f>参加数!B37</f>
        <v>中３２</v>
      </c>
      <c r="C37" s="22" t="str">
        <f>参加数!C37</f>
        <v>彩橋</v>
      </c>
      <c r="D37" s="21">
        <f>参加数!D37</f>
        <v>1</v>
      </c>
      <c r="E37" s="30">
        <f>参加数!E37</f>
        <v>0</v>
      </c>
    </row>
    <row r="38" spans="2:5" ht="15" customHeight="1" x14ac:dyDescent="0.15">
      <c r="B38" s="21" t="str">
        <f>参加数!B38</f>
        <v>中３３</v>
      </c>
      <c r="C38" s="22" t="str">
        <f>参加数!C38</f>
        <v>球陽</v>
      </c>
      <c r="D38" s="21">
        <f>参加数!D38</f>
        <v>2</v>
      </c>
      <c r="E38" s="30">
        <f>参加数!E38</f>
        <v>1</v>
      </c>
    </row>
    <row r="39" spans="2:5" ht="15" customHeight="1" x14ac:dyDescent="0.15">
      <c r="B39" s="21" t="str">
        <f>参加数!B39</f>
        <v>中３４</v>
      </c>
      <c r="C39" s="22" t="str">
        <f>参加数!C39</f>
        <v>具志川東</v>
      </c>
      <c r="D39" s="21">
        <f>参加数!D39</f>
        <v>0</v>
      </c>
      <c r="E39" s="30">
        <f>参加数!E39</f>
        <v>0</v>
      </c>
    </row>
    <row r="40" spans="2:5" ht="15" customHeight="1" x14ac:dyDescent="0.15">
      <c r="B40" s="21">
        <f>参加数!B40</f>
        <v>0</v>
      </c>
      <c r="C40" s="22">
        <f>参加数!C40</f>
        <v>0</v>
      </c>
      <c r="D40" s="21">
        <f>参加数!D40</f>
        <v>0</v>
      </c>
      <c r="E40" s="30">
        <f>参加数!E40</f>
        <v>0</v>
      </c>
    </row>
    <row r="41" spans="2:5" ht="15" customHeight="1" x14ac:dyDescent="0.15">
      <c r="B41" s="21">
        <f>参加数!B41</f>
        <v>0</v>
      </c>
      <c r="C41" s="22">
        <f>参加数!C41</f>
        <v>0</v>
      </c>
      <c r="D41" s="21">
        <f>参加数!D41</f>
        <v>0</v>
      </c>
      <c r="E41" s="30">
        <f>参加数!E41</f>
        <v>0</v>
      </c>
    </row>
    <row r="42" spans="2:5" ht="15" customHeight="1" x14ac:dyDescent="0.15">
      <c r="B42" s="21">
        <f>参加数!B42</f>
        <v>0</v>
      </c>
      <c r="C42" s="22">
        <f>参加数!C42</f>
        <v>0</v>
      </c>
      <c r="D42" s="21">
        <f>参加数!D42</f>
        <v>0</v>
      </c>
      <c r="E42" s="30">
        <f>参加数!E42</f>
        <v>0</v>
      </c>
    </row>
    <row r="43" spans="2:5" ht="15" customHeight="1" x14ac:dyDescent="0.15">
      <c r="B43" s="21">
        <f>参加数!B43</f>
        <v>0</v>
      </c>
      <c r="C43" s="22">
        <f>参加数!C43</f>
        <v>0</v>
      </c>
      <c r="D43" s="21">
        <f>参加数!D43</f>
        <v>0</v>
      </c>
      <c r="E43" s="30">
        <f>参加数!E43</f>
        <v>0</v>
      </c>
    </row>
    <row r="44" spans="2:5" ht="15" customHeight="1" thickBot="1" x14ac:dyDescent="0.2">
      <c r="B44" s="25">
        <f>参加数!B44</f>
        <v>0</v>
      </c>
      <c r="C44" s="26">
        <f>参加数!C44</f>
        <v>0</v>
      </c>
      <c r="D44" s="25">
        <f>参加数!D44</f>
        <v>0</v>
      </c>
      <c r="E44" s="31">
        <f>参加数!E44</f>
        <v>0</v>
      </c>
    </row>
    <row r="45" spans="2:5" ht="15" customHeight="1" x14ac:dyDescent="0.15">
      <c r="B45" s="38" t="str">
        <f>参加数!G5</f>
        <v>那１</v>
      </c>
      <c r="C45" s="39" t="str">
        <f>参加数!H5</f>
        <v>浦添</v>
      </c>
      <c r="D45" s="38">
        <f>参加数!I5</f>
        <v>1</v>
      </c>
      <c r="E45" s="37">
        <f>参加数!J5</f>
        <v>2</v>
      </c>
    </row>
    <row r="46" spans="2:5" ht="15" customHeight="1" x14ac:dyDescent="0.15">
      <c r="B46" s="23" t="str">
        <f>参加数!G6</f>
        <v>那２</v>
      </c>
      <c r="C46" s="24" t="str">
        <f>参加数!H6</f>
        <v>仲西</v>
      </c>
      <c r="D46" s="23">
        <f>参加数!I6</f>
        <v>1</v>
      </c>
      <c r="E46" s="30">
        <f>参加数!J6</f>
        <v>2</v>
      </c>
    </row>
    <row r="47" spans="2:5" ht="15" customHeight="1" x14ac:dyDescent="0.15">
      <c r="B47" s="23" t="str">
        <f>参加数!G7</f>
        <v>那３</v>
      </c>
      <c r="C47" s="24" t="str">
        <f>参加数!H7</f>
        <v>首里</v>
      </c>
      <c r="D47" s="23">
        <f>参加数!I7</f>
        <v>1</v>
      </c>
      <c r="E47" s="30">
        <f>参加数!J7</f>
        <v>2</v>
      </c>
    </row>
    <row r="48" spans="2:5" ht="15" customHeight="1" x14ac:dyDescent="0.15">
      <c r="B48" s="23" t="str">
        <f>参加数!G8</f>
        <v>那４</v>
      </c>
      <c r="C48" s="24" t="str">
        <f>参加数!H8</f>
        <v>安岡</v>
      </c>
      <c r="D48" s="23">
        <f>参加数!I8</f>
        <v>0</v>
      </c>
      <c r="E48" s="30">
        <f>参加数!J8</f>
        <v>2</v>
      </c>
    </row>
    <row r="49" spans="2:5" ht="15" customHeight="1" x14ac:dyDescent="0.15">
      <c r="B49" s="23" t="str">
        <f>参加数!G9</f>
        <v>那５</v>
      </c>
      <c r="C49" s="24" t="str">
        <f>参加数!H9</f>
        <v>真和志</v>
      </c>
      <c r="D49" s="23">
        <f>参加数!I9</f>
        <v>2</v>
      </c>
      <c r="E49" s="30">
        <f>参加数!J9</f>
        <v>1</v>
      </c>
    </row>
    <row r="50" spans="2:5" ht="15" customHeight="1" x14ac:dyDescent="0.15">
      <c r="B50" s="23" t="str">
        <f>参加数!G10</f>
        <v>那６</v>
      </c>
      <c r="C50" s="24" t="str">
        <f>参加数!H10</f>
        <v>那覇</v>
      </c>
      <c r="D50" s="23">
        <f>参加数!I10</f>
        <v>0</v>
      </c>
      <c r="E50" s="30">
        <f>参加数!J10</f>
        <v>2</v>
      </c>
    </row>
    <row r="51" spans="2:5" ht="15" customHeight="1" x14ac:dyDescent="0.15">
      <c r="B51" s="23" t="str">
        <f>参加数!G11</f>
        <v>那７</v>
      </c>
      <c r="C51" s="24" t="str">
        <f>参加数!H11</f>
        <v>上山</v>
      </c>
      <c r="D51" s="23">
        <f>参加数!I11</f>
        <v>0</v>
      </c>
      <c r="E51" s="30">
        <f>参加数!J11</f>
        <v>2</v>
      </c>
    </row>
    <row r="52" spans="2:5" ht="15" customHeight="1" x14ac:dyDescent="0.15">
      <c r="B52" s="23" t="str">
        <f>参加数!G12</f>
        <v>那８</v>
      </c>
      <c r="C52" s="24" t="str">
        <f>参加数!H12</f>
        <v>鏡原</v>
      </c>
      <c r="D52" s="23">
        <f>参加数!I12</f>
        <v>1</v>
      </c>
      <c r="E52" s="30">
        <f>参加数!J12</f>
        <v>2</v>
      </c>
    </row>
    <row r="53" spans="2:5" ht="15" customHeight="1" x14ac:dyDescent="0.15">
      <c r="B53" s="23" t="str">
        <f>参加数!G13</f>
        <v>那９</v>
      </c>
      <c r="C53" s="24" t="str">
        <f>参加数!H13</f>
        <v>小禄</v>
      </c>
      <c r="D53" s="23">
        <f>参加数!I13</f>
        <v>1</v>
      </c>
      <c r="E53" s="30">
        <f>参加数!J13</f>
        <v>2</v>
      </c>
    </row>
    <row r="54" spans="2:5" ht="15" customHeight="1" x14ac:dyDescent="0.15">
      <c r="B54" s="23" t="str">
        <f>参加数!G14</f>
        <v>那１０</v>
      </c>
      <c r="C54" s="24" t="str">
        <f>参加数!H14</f>
        <v>寄宮</v>
      </c>
      <c r="D54" s="23">
        <f>参加数!I14</f>
        <v>0</v>
      </c>
      <c r="E54" s="30">
        <f>参加数!J14</f>
        <v>2</v>
      </c>
    </row>
    <row r="55" spans="2:5" ht="15" customHeight="1" x14ac:dyDescent="0.15">
      <c r="B55" s="23" t="str">
        <f>参加数!G15</f>
        <v>那１１</v>
      </c>
      <c r="C55" s="24" t="str">
        <f>参加数!H15</f>
        <v>神原</v>
      </c>
      <c r="D55" s="23">
        <f>参加数!I15</f>
        <v>1</v>
      </c>
      <c r="E55" s="30">
        <f>参加数!J15</f>
        <v>1</v>
      </c>
    </row>
    <row r="56" spans="2:5" ht="15" customHeight="1" x14ac:dyDescent="0.15">
      <c r="B56" s="23" t="str">
        <f>参加数!G16</f>
        <v>那１２</v>
      </c>
      <c r="C56" s="24" t="str">
        <f>参加数!H16</f>
        <v>松島</v>
      </c>
      <c r="D56" s="23">
        <f>参加数!I16</f>
        <v>1</v>
      </c>
      <c r="E56" s="30">
        <f>参加数!J16</f>
        <v>2</v>
      </c>
    </row>
    <row r="57" spans="2:5" ht="15" customHeight="1" x14ac:dyDescent="0.15">
      <c r="B57" s="23" t="str">
        <f>参加数!G17</f>
        <v>那１３</v>
      </c>
      <c r="C57" s="24" t="str">
        <f>参加数!H17</f>
        <v>古蔵</v>
      </c>
      <c r="D57" s="23">
        <f>参加数!I17</f>
        <v>0</v>
      </c>
      <c r="E57" s="30">
        <f>参加数!J17</f>
        <v>2</v>
      </c>
    </row>
    <row r="58" spans="2:5" ht="15" customHeight="1" x14ac:dyDescent="0.15">
      <c r="B58" s="23" t="str">
        <f>参加数!G18</f>
        <v>那１４</v>
      </c>
      <c r="C58" s="24" t="str">
        <f>参加数!H18</f>
        <v>石田</v>
      </c>
      <c r="D58" s="23">
        <f>参加数!I18</f>
        <v>0</v>
      </c>
      <c r="E58" s="30">
        <f>参加数!J18</f>
        <v>0</v>
      </c>
    </row>
    <row r="59" spans="2:5" ht="15" customHeight="1" x14ac:dyDescent="0.15">
      <c r="B59" s="23" t="str">
        <f>参加数!G19</f>
        <v>那１５</v>
      </c>
      <c r="C59" s="24" t="str">
        <f>参加数!H19</f>
        <v>仲井真</v>
      </c>
      <c r="D59" s="23">
        <f>参加数!I19</f>
        <v>2</v>
      </c>
      <c r="E59" s="30">
        <f>参加数!J19</f>
        <v>2</v>
      </c>
    </row>
    <row r="60" spans="2:5" ht="15" customHeight="1" x14ac:dyDescent="0.15">
      <c r="B60" s="23" t="str">
        <f>参加数!G20</f>
        <v>那１６</v>
      </c>
      <c r="C60" s="24" t="str">
        <f>参加数!H20</f>
        <v>神森</v>
      </c>
      <c r="D60" s="23">
        <f>参加数!I20</f>
        <v>2</v>
      </c>
      <c r="E60" s="30">
        <f>参加数!J20</f>
        <v>2</v>
      </c>
    </row>
    <row r="61" spans="2:5" ht="15" customHeight="1" x14ac:dyDescent="0.15">
      <c r="B61" s="23" t="str">
        <f>参加数!G21</f>
        <v>那１７</v>
      </c>
      <c r="C61" s="24" t="str">
        <f>参加数!H21</f>
        <v>城北</v>
      </c>
      <c r="D61" s="23">
        <f>参加数!I21</f>
        <v>0</v>
      </c>
      <c r="E61" s="30">
        <f>参加数!J21</f>
        <v>2</v>
      </c>
    </row>
    <row r="62" spans="2:5" ht="15" customHeight="1" x14ac:dyDescent="0.15">
      <c r="B62" s="23" t="str">
        <f>参加数!G22</f>
        <v>那１８</v>
      </c>
      <c r="C62" s="24" t="str">
        <f>参加数!H22</f>
        <v>北大東</v>
      </c>
      <c r="D62" s="23">
        <f>参加数!I22</f>
        <v>0</v>
      </c>
      <c r="E62" s="30">
        <f>参加数!J22</f>
        <v>0</v>
      </c>
    </row>
    <row r="63" spans="2:5" ht="15" customHeight="1" x14ac:dyDescent="0.15">
      <c r="B63" s="23" t="str">
        <f>参加数!G23</f>
        <v>那１９</v>
      </c>
      <c r="C63" s="24" t="str">
        <f>参加数!H23</f>
        <v>松城</v>
      </c>
      <c r="D63" s="23">
        <f>参加数!I23</f>
        <v>1</v>
      </c>
      <c r="E63" s="30">
        <f>参加数!J23</f>
        <v>2</v>
      </c>
    </row>
    <row r="64" spans="2:5" ht="15" customHeight="1" x14ac:dyDescent="0.15">
      <c r="B64" s="23" t="str">
        <f>参加数!G24</f>
        <v>那２０</v>
      </c>
      <c r="C64" s="24" t="str">
        <f>参加数!H24</f>
        <v>港川</v>
      </c>
      <c r="D64" s="23">
        <f>参加数!I24</f>
        <v>0</v>
      </c>
      <c r="E64" s="30">
        <f>参加数!J24</f>
        <v>0</v>
      </c>
    </row>
    <row r="65" spans="2:5" ht="15" customHeight="1" x14ac:dyDescent="0.15">
      <c r="B65" s="23" t="str">
        <f>参加数!G25</f>
        <v>那２１</v>
      </c>
      <c r="C65" s="24" t="str">
        <f>参加数!H25</f>
        <v>金城</v>
      </c>
      <c r="D65" s="23">
        <f>参加数!I25</f>
        <v>2</v>
      </c>
      <c r="E65" s="30">
        <f>参加数!J25</f>
        <v>2</v>
      </c>
    </row>
    <row r="66" spans="2:5" ht="15" customHeight="1" x14ac:dyDescent="0.15">
      <c r="B66" s="23" t="str">
        <f>参加数!G26</f>
        <v>那２２</v>
      </c>
      <c r="C66" s="24" t="str">
        <f>参加数!H26</f>
        <v>沖縄尚学</v>
      </c>
      <c r="D66" s="23">
        <f>参加数!I26</f>
        <v>0</v>
      </c>
      <c r="E66" s="30">
        <f>参加数!J26</f>
        <v>0</v>
      </c>
    </row>
    <row r="67" spans="2:5" ht="15" customHeight="1" x14ac:dyDescent="0.15">
      <c r="B67" s="23" t="str">
        <f>参加数!G27</f>
        <v>那２３</v>
      </c>
      <c r="C67" s="24" t="str">
        <f>参加数!H27</f>
        <v>興南</v>
      </c>
      <c r="D67" s="23">
        <f>参加数!I27</f>
        <v>1</v>
      </c>
      <c r="E67" s="30">
        <f>参加数!J27</f>
        <v>1</v>
      </c>
    </row>
    <row r="68" spans="2:5" ht="15" customHeight="1" x14ac:dyDescent="0.15">
      <c r="B68" s="23" t="str">
        <f>参加数!G28</f>
        <v>那２４</v>
      </c>
      <c r="C68" s="24" t="str">
        <f>参加数!H28</f>
        <v>昭和薬大附属</v>
      </c>
      <c r="D68" s="23">
        <f>参加数!I28</f>
        <v>0</v>
      </c>
      <c r="E68" s="30">
        <f>参加数!J28</f>
        <v>0</v>
      </c>
    </row>
    <row r="69" spans="2:5" ht="15" customHeight="1" x14ac:dyDescent="0.15">
      <c r="B69" s="23" t="str">
        <f>参加数!G29</f>
        <v>那２５</v>
      </c>
      <c r="C69" s="24" t="str">
        <f>参加数!H29</f>
        <v>石嶺</v>
      </c>
      <c r="D69" s="23">
        <f>参加数!I29</f>
        <v>2</v>
      </c>
      <c r="E69" s="30">
        <f>参加数!J29</f>
        <v>2</v>
      </c>
    </row>
    <row r="70" spans="2:5" ht="15" customHeight="1" x14ac:dyDescent="0.15">
      <c r="B70" s="23" t="str">
        <f>参加数!G30</f>
        <v>那２６</v>
      </c>
      <c r="C70" s="24" t="str">
        <f>参加数!H30</f>
        <v>浦西</v>
      </c>
      <c r="D70" s="23">
        <f>参加数!I30</f>
        <v>1</v>
      </c>
      <c r="E70" s="30">
        <f>参加数!J30</f>
        <v>2</v>
      </c>
    </row>
    <row r="71" spans="2:5" ht="15" customHeight="1" thickBot="1" x14ac:dyDescent="0.2">
      <c r="B71" s="40" t="str">
        <f>参加数!G31</f>
        <v>那２７</v>
      </c>
      <c r="C71" s="41" t="str">
        <f>参加数!H31</f>
        <v>南大東</v>
      </c>
      <c r="D71" s="40">
        <f>参加数!I31</f>
        <v>0</v>
      </c>
      <c r="E71" s="31">
        <f>参加数!J31</f>
        <v>0</v>
      </c>
    </row>
    <row r="72" spans="2:5" ht="15" customHeight="1" x14ac:dyDescent="0.15">
      <c r="B72" s="38" t="str">
        <f>参加数!L5</f>
        <v>島１</v>
      </c>
      <c r="C72" s="39" t="str">
        <f>参加数!M5</f>
        <v>三和</v>
      </c>
      <c r="D72" s="38">
        <f>参加数!N5</f>
        <v>0</v>
      </c>
      <c r="E72" s="37">
        <f>参加数!O5</f>
        <v>0</v>
      </c>
    </row>
    <row r="73" spans="2:5" ht="15" customHeight="1" x14ac:dyDescent="0.15">
      <c r="B73" s="23" t="str">
        <f>参加数!L6</f>
        <v>島２</v>
      </c>
      <c r="C73" s="24" t="str">
        <f>参加数!M6</f>
        <v>高嶺</v>
      </c>
      <c r="D73" s="23">
        <f>参加数!N6</f>
        <v>1</v>
      </c>
      <c r="E73" s="30">
        <f>参加数!O6</f>
        <v>0</v>
      </c>
    </row>
    <row r="74" spans="2:5" ht="15" customHeight="1" x14ac:dyDescent="0.15">
      <c r="B74" s="23" t="str">
        <f>参加数!L7</f>
        <v>島３</v>
      </c>
      <c r="C74" s="24" t="str">
        <f>参加数!M7</f>
        <v>糸満</v>
      </c>
      <c r="D74" s="23">
        <f>参加数!N7</f>
        <v>0</v>
      </c>
      <c r="E74" s="30">
        <f>参加数!O7</f>
        <v>0</v>
      </c>
    </row>
    <row r="75" spans="2:5" ht="15" customHeight="1" x14ac:dyDescent="0.15">
      <c r="B75" s="23" t="str">
        <f>参加数!L8</f>
        <v>島４</v>
      </c>
      <c r="C75" s="24" t="str">
        <f>参加数!M8</f>
        <v>兼城</v>
      </c>
      <c r="D75" s="23">
        <f>参加数!N8</f>
        <v>2</v>
      </c>
      <c r="E75" s="30">
        <f>参加数!O8</f>
        <v>2</v>
      </c>
    </row>
    <row r="76" spans="2:5" ht="15" customHeight="1" x14ac:dyDescent="0.15">
      <c r="B76" s="23" t="str">
        <f>参加数!L9</f>
        <v>島５</v>
      </c>
      <c r="C76" s="24" t="str">
        <f>参加数!M9</f>
        <v>東風平</v>
      </c>
      <c r="D76" s="23">
        <f>参加数!N9</f>
        <v>2</v>
      </c>
      <c r="E76" s="30">
        <f>参加数!O9</f>
        <v>2</v>
      </c>
    </row>
    <row r="77" spans="2:5" ht="15" customHeight="1" x14ac:dyDescent="0.15">
      <c r="B77" s="23" t="str">
        <f>参加数!L10</f>
        <v>島６</v>
      </c>
      <c r="C77" s="24" t="str">
        <f>参加数!M10</f>
        <v>豊見城</v>
      </c>
      <c r="D77" s="23">
        <f>参加数!N10</f>
        <v>0</v>
      </c>
      <c r="E77" s="30">
        <f>参加数!O10</f>
        <v>2</v>
      </c>
    </row>
    <row r="78" spans="2:5" ht="15" customHeight="1" x14ac:dyDescent="0.15">
      <c r="B78" s="23" t="str">
        <f>参加数!L11</f>
        <v>島７</v>
      </c>
      <c r="C78" s="24" t="str">
        <f>参加数!M11</f>
        <v>知念</v>
      </c>
      <c r="D78" s="23">
        <f>参加数!N11</f>
        <v>0</v>
      </c>
      <c r="E78" s="30">
        <f>参加数!O11</f>
        <v>0</v>
      </c>
    </row>
    <row r="79" spans="2:5" ht="15" customHeight="1" x14ac:dyDescent="0.15">
      <c r="B79" s="23" t="str">
        <f>参加数!L12</f>
        <v>島８</v>
      </c>
      <c r="C79" s="24" t="str">
        <f>参加数!M12</f>
        <v>玉城</v>
      </c>
      <c r="D79" s="23">
        <f>参加数!N12</f>
        <v>2</v>
      </c>
      <c r="E79" s="30">
        <f>参加数!O12</f>
        <v>2</v>
      </c>
    </row>
    <row r="80" spans="2:5" ht="15" customHeight="1" x14ac:dyDescent="0.15">
      <c r="B80" s="23" t="str">
        <f>参加数!L13</f>
        <v>島９</v>
      </c>
      <c r="C80" s="24" t="str">
        <f>参加数!M13</f>
        <v>南風原</v>
      </c>
      <c r="D80" s="23">
        <f>参加数!N13</f>
        <v>2</v>
      </c>
      <c r="E80" s="30">
        <f>参加数!O13</f>
        <v>2</v>
      </c>
    </row>
    <row r="81" spans="2:5" ht="15" customHeight="1" x14ac:dyDescent="0.15">
      <c r="B81" s="23" t="str">
        <f>参加数!L14</f>
        <v>島１０</v>
      </c>
      <c r="C81" s="24" t="str">
        <f>参加数!M14</f>
        <v>与那原</v>
      </c>
      <c r="D81" s="23">
        <f>参加数!N14</f>
        <v>2</v>
      </c>
      <c r="E81" s="30">
        <f>参加数!O14</f>
        <v>2</v>
      </c>
    </row>
    <row r="82" spans="2:5" ht="15" customHeight="1" x14ac:dyDescent="0.15">
      <c r="B82" s="23" t="str">
        <f>参加数!L15</f>
        <v>島１１</v>
      </c>
      <c r="C82" s="24" t="str">
        <f>参加数!M15</f>
        <v>佐敷</v>
      </c>
      <c r="D82" s="23">
        <f>参加数!N15</f>
        <v>0</v>
      </c>
      <c r="E82" s="30">
        <f>参加数!O15</f>
        <v>2</v>
      </c>
    </row>
    <row r="83" spans="2:5" ht="15" customHeight="1" x14ac:dyDescent="0.15">
      <c r="B83" s="23" t="str">
        <f>参加数!L16</f>
        <v>島１２</v>
      </c>
      <c r="C83" s="24" t="str">
        <f>参加数!M16</f>
        <v>大里</v>
      </c>
      <c r="D83" s="23">
        <f>参加数!N16</f>
        <v>0</v>
      </c>
      <c r="E83" s="30">
        <f>参加数!O16</f>
        <v>2</v>
      </c>
    </row>
    <row r="84" spans="2:5" ht="15" customHeight="1" x14ac:dyDescent="0.15">
      <c r="B84" s="23" t="str">
        <f>参加数!L17</f>
        <v>島１３</v>
      </c>
      <c r="C84" s="24" t="str">
        <f>参加数!M17</f>
        <v>粟国</v>
      </c>
      <c r="D84" s="23">
        <f>参加数!N17</f>
        <v>1</v>
      </c>
      <c r="E84" s="30">
        <f>参加数!O17</f>
        <v>1</v>
      </c>
    </row>
    <row r="85" spans="2:5" ht="15" customHeight="1" x14ac:dyDescent="0.15">
      <c r="B85" s="23" t="str">
        <f>参加数!L18</f>
        <v>島１４</v>
      </c>
      <c r="C85" s="24" t="str">
        <f>参加数!M18</f>
        <v>渡嘉敷</v>
      </c>
      <c r="D85" s="23">
        <f>参加数!N18</f>
        <v>0</v>
      </c>
      <c r="E85" s="30">
        <f>参加数!O18</f>
        <v>1</v>
      </c>
    </row>
    <row r="86" spans="2:5" ht="15" customHeight="1" x14ac:dyDescent="0.15">
      <c r="B86" s="23" t="str">
        <f>参加数!L19</f>
        <v>島１５</v>
      </c>
      <c r="C86" s="24" t="str">
        <f>参加数!M19</f>
        <v>渡名喜</v>
      </c>
      <c r="D86" s="23">
        <f>参加数!N19</f>
        <v>0</v>
      </c>
      <c r="E86" s="30">
        <f>参加数!O19</f>
        <v>0</v>
      </c>
    </row>
    <row r="87" spans="2:5" ht="15" customHeight="1" x14ac:dyDescent="0.15">
      <c r="B87" s="23" t="str">
        <f>参加数!L20</f>
        <v>島１６</v>
      </c>
      <c r="C87" s="24" t="str">
        <f>参加数!M20</f>
        <v>座間味</v>
      </c>
      <c r="D87" s="23">
        <f>参加数!N20</f>
        <v>0</v>
      </c>
      <c r="E87" s="30">
        <f>参加数!O20</f>
        <v>0</v>
      </c>
    </row>
    <row r="88" spans="2:5" ht="15" customHeight="1" x14ac:dyDescent="0.15">
      <c r="B88" s="23" t="str">
        <f>参加数!L21</f>
        <v>島１７</v>
      </c>
      <c r="C88" s="24" t="str">
        <f>参加数!M21</f>
        <v>阿嘉</v>
      </c>
      <c r="D88" s="23">
        <f>参加数!N21</f>
        <v>0</v>
      </c>
      <c r="E88" s="30">
        <f>参加数!O21</f>
        <v>0</v>
      </c>
    </row>
    <row r="89" spans="2:5" ht="15" customHeight="1" x14ac:dyDescent="0.15">
      <c r="B89" s="23" t="str">
        <f>参加数!L22</f>
        <v>島１８</v>
      </c>
      <c r="C89" s="24" t="str">
        <f>参加数!M22</f>
        <v>慶留間</v>
      </c>
      <c r="D89" s="23">
        <f>参加数!N22</f>
        <v>0</v>
      </c>
      <c r="E89" s="30">
        <f>参加数!O22</f>
        <v>0</v>
      </c>
    </row>
    <row r="90" spans="2:5" ht="15" customHeight="1" x14ac:dyDescent="0.15">
      <c r="B90" s="23" t="str">
        <f>参加数!L23</f>
        <v>島１９</v>
      </c>
      <c r="C90" s="24" t="str">
        <f>参加数!M23</f>
        <v>久高</v>
      </c>
      <c r="D90" s="23">
        <f>参加数!N23</f>
        <v>0</v>
      </c>
      <c r="E90" s="30">
        <f>参加数!O23</f>
        <v>0</v>
      </c>
    </row>
    <row r="91" spans="2:5" ht="15" customHeight="1" x14ac:dyDescent="0.15">
      <c r="B91" s="23" t="str">
        <f>参加数!L24</f>
        <v>島２０</v>
      </c>
      <c r="C91" s="24" t="str">
        <f>参加数!M24</f>
        <v>長嶺</v>
      </c>
      <c r="D91" s="23">
        <f>参加数!N24</f>
        <v>0</v>
      </c>
      <c r="E91" s="30">
        <f>参加数!O24</f>
        <v>2</v>
      </c>
    </row>
    <row r="92" spans="2:5" ht="15" customHeight="1" x14ac:dyDescent="0.15">
      <c r="B92" s="23" t="str">
        <f>参加数!L25</f>
        <v>島２１</v>
      </c>
      <c r="C92" s="24" t="str">
        <f>参加数!M25</f>
        <v>西崎</v>
      </c>
      <c r="D92" s="23">
        <f>参加数!N25</f>
        <v>0</v>
      </c>
      <c r="E92" s="30">
        <f>参加数!O25</f>
        <v>2</v>
      </c>
    </row>
    <row r="93" spans="2:5" ht="15" customHeight="1" x14ac:dyDescent="0.15">
      <c r="B93" s="23" t="str">
        <f>参加数!L26</f>
        <v>島２２</v>
      </c>
      <c r="C93" s="24" t="str">
        <f>参加数!M26</f>
        <v>伊良波</v>
      </c>
      <c r="D93" s="23">
        <f>参加数!N26</f>
        <v>1</v>
      </c>
      <c r="E93" s="30">
        <f>参加数!O26</f>
        <v>2</v>
      </c>
    </row>
    <row r="94" spans="2:5" ht="15" customHeight="1" x14ac:dyDescent="0.15">
      <c r="B94" s="23" t="str">
        <f>参加数!L27</f>
        <v>島２３</v>
      </c>
      <c r="C94" s="24" t="str">
        <f>参加数!M27</f>
        <v>南星</v>
      </c>
      <c r="D94" s="23">
        <f>参加数!N27</f>
        <v>2</v>
      </c>
      <c r="E94" s="30">
        <f>参加数!O27</f>
        <v>2</v>
      </c>
    </row>
    <row r="95" spans="2:5" ht="15" customHeight="1" x14ac:dyDescent="0.15">
      <c r="B95" s="23" t="str">
        <f>参加数!L28</f>
        <v>島２４</v>
      </c>
      <c r="C95" s="24" t="str">
        <f>参加数!M28</f>
        <v>潮平</v>
      </c>
      <c r="D95" s="23">
        <f>参加数!N28</f>
        <v>2</v>
      </c>
      <c r="E95" s="30">
        <f>参加数!O28</f>
        <v>2</v>
      </c>
    </row>
    <row r="96" spans="2:5" ht="15" customHeight="1" x14ac:dyDescent="0.15">
      <c r="B96" s="23">
        <f>参加数!L29</f>
        <v>0</v>
      </c>
      <c r="C96" s="24">
        <f>参加数!M29</f>
        <v>0</v>
      </c>
      <c r="D96" s="23">
        <f>参加数!N29</f>
        <v>0</v>
      </c>
      <c r="E96" s="30">
        <f>参加数!O29</f>
        <v>0</v>
      </c>
    </row>
    <row r="97" spans="2:6" ht="15" customHeight="1" x14ac:dyDescent="0.15">
      <c r="B97" s="23">
        <f>参加数!L30</f>
        <v>0</v>
      </c>
      <c r="C97" s="24">
        <f>参加数!M30</f>
        <v>0</v>
      </c>
      <c r="D97" s="23">
        <f>参加数!N30</f>
        <v>0</v>
      </c>
      <c r="E97" s="30">
        <f>参加数!O30</f>
        <v>0</v>
      </c>
    </row>
    <row r="98" spans="2:6" ht="15" customHeight="1" thickBot="1" x14ac:dyDescent="0.2">
      <c r="B98" s="40" t="str">
        <f>参加数!L31</f>
        <v>那２８</v>
      </c>
      <c r="C98" s="41" t="str">
        <f>参加数!M31</f>
        <v>開邦</v>
      </c>
      <c r="D98" s="40">
        <f>参加数!N31</f>
        <v>0</v>
      </c>
      <c r="E98" s="31">
        <f>参加数!O31</f>
        <v>0</v>
      </c>
    </row>
    <row r="99" spans="2:6" ht="15" customHeight="1" x14ac:dyDescent="0.15">
      <c r="B99" s="35" t="str">
        <f>参加数!G37</f>
        <v>宮１</v>
      </c>
      <c r="C99" s="36">
        <f>参加数!H37</f>
        <v>0</v>
      </c>
      <c r="D99" s="35">
        <f>参加数!I37</f>
        <v>0</v>
      </c>
      <c r="E99" s="37">
        <f>参加数!J37</f>
        <v>0</v>
      </c>
    </row>
    <row r="100" spans="2:6" ht="15" customHeight="1" x14ac:dyDescent="0.15">
      <c r="B100" s="21" t="str">
        <f>参加数!G38</f>
        <v>宮２</v>
      </c>
      <c r="C100" s="22">
        <f>参加数!H38</f>
        <v>0</v>
      </c>
      <c r="D100" s="21">
        <f>参加数!I38</f>
        <v>0</v>
      </c>
      <c r="E100" s="30">
        <f>参加数!J38</f>
        <v>0</v>
      </c>
    </row>
    <row r="101" spans="2:6" ht="15" customHeight="1" x14ac:dyDescent="0.15">
      <c r="B101" s="21" t="str">
        <f>参加数!G39</f>
        <v>宮３</v>
      </c>
      <c r="C101" s="22">
        <f>参加数!H39</f>
        <v>0</v>
      </c>
      <c r="D101" s="21">
        <f>参加数!I39</f>
        <v>0</v>
      </c>
      <c r="E101" s="30">
        <f>参加数!J39</f>
        <v>0</v>
      </c>
    </row>
    <row r="102" spans="2:6" ht="15" customHeight="1" thickBot="1" x14ac:dyDescent="0.2">
      <c r="B102" s="25" t="str">
        <f>参加数!G40</f>
        <v>宮４</v>
      </c>
      <c r="C102" s="26">
        <f>参加数!H40</f>
        <v>0</v>
      </c>
      <c r="D102" s="25">
        <f>参加数!I40</f>
        <v>0</v>
      </c>
      <c r="E102" s="31">
        <f>参加数!J40</f>
        <v>0</v>
      </c>
      <c r="F102" s="15"/>
    </row>
    <row r="103" spans="2:6" ht="15" customHeight="1" x14ac:dyDescent="0.15">
      <c r="B103" s="19" t="str">
        <f>参加数!L37</f>
        <v>八１</v>
      </c>
      <c r="C103" s="20">
        <f>参加数!M37</f>
        <v>0</v>
      </c>
      <c r="D103" s="19">
        <f>参加数!N37</f>
        <v>0</v>
      </c>
      <c r="E103" s="29">
        <f>参加数!O37</f>
        <v>0</v>
      </c>
      <c r="F103" s="16"/>
    </row>
    <row r="104" spans="2:6" ht="15" customHeight="1" x14ac:dyDescent="0.15">
      <c r="B104" s="21" t="str">
        <f>参加数!L38</f>
        <v>八２</v>
      </c>
      <c r="C104" s="22">
        <f>参加数!M38</f>
        <v>0</v>
      </c>
      <c r="D104" s="21">
        <f>参加数!N38</f>
        <v>0</v>
      </c>
      <c r="E104" s="30">
        <f>参加数!O38</f>
        <v>0</v>
      </c>
    </row>
    <row r="105" spans="2:6" ht="15" customHeight="1" x14ac:dyDescent="0.15">
      <c r="B105" s="21" t="str">
        <f>参加数!L39</f>
        <v>八３</v>
      </c>
      <c r="C105" s="22">
        <f>参加数!M39</f>
        <v>0</v>
      </c>
      <c r="D105" s="21">
        <f>参加数!N39</f>
        <v>0</v>
      </c>
      <c r="E105" s="30">
        <f>参加数!O39</f>
        <v>0</v>
      </c>
      <c r="F105" s="13"/>
    </row>
    <row r="106" spans="2:6" ht="15" customHeight="1" thickBot="1" x14ac:dyDescent="0.2">
      <c r="B106" s="25" t="str">
        <f>参加数!L40</f>
        <v>八４</v>
      </c>
      <c r="C106" s="26">
        <f>参加数!M40</f>
        <v>0</v>
      </c>
      <c r="D106" s="25">
        <f>参加数!N40</f>
        <v>0</v>
      </c>
      <c r="E106" s="31">
        <f>参加数!O40</f>
        <v>0</v>
      </c>
      <c r="F106" s="14"/>
    </row>
    <row r="107" spans="2:6" x14ac:dyDescent="0.15">
      <c r="B107" s="10"/>
      <c r="C107" s="11" t="s">
        <v>135</v>
      </c>
      <c r="D107" s="12">
        <f>SUM(D5:D106)</f>
        <v>56</v>
      </c>
      <c r="E107" s="12">
        <f>SUM(E5:E106)</f>
        <v>120</v>
      </c>
    </row>
    <row r="108" spans="2:6" ht="15" thickBot="1" x14ac:dyDescent="0.2">
      <c r="B108" s="10"/>
      <c r="C108" s="11"/>
      <c r="D108" s="12"/>
      <c r="E108" s="12"/>
    </row>
    <row r="109" spans="2:6" x14ac:dyDescent="0.15">
      <c r="B109" s="161" t="s">
        <v>88</v>
      </c>
      <c r="C109" s="48" t="s">
        <v>116</v>
      </c>
      <c r="D109" s="45" t="s">
        <v>190</v>
      </c>
      <c r="E109" s="42" t="s">
        <v>191</v>
      </c>
    </row>
    <row r="110" spans="2:6" x14ac:dyDescent="0.15">
      <c r="B110" s="162"/>
      <c r="C110" s="49" t="s">
        <v>184</v>
      </c>
      <c r="D110" s="46">
        <f>参加数!I46</f>
        <v>56</v>
      </c>
      <c r="E110" s="43">
        <f>参加数!J46</f>
        <v>120</v>
      </c>
    </row>
    <row r="111" spans="2:6" ht="15" thickBot="1" x14ac:dyDescent="0.2">
      <c r="B111" s="163"/>
      <c r="C111" s="50" t="s">
        <v>185</v>
      </c>
      <c r="D111" s="47">
        <f>参加数!I47</f>
        <v>38</v>
      </c>
      <c r="E111" s="44">
        <f>参加数!J47</f>
        <v>65</v>
      </c>
    </row>
  </sheetData>
  <mergeCells count="3">
    <mergeCell ref="B3:B4"/>
    <mergeCell ref="C3:C4"/>
    <mergeCell ref="B109:B111"/>
  </mergeCells>
  <phoneticPr fontId="18"/>
  <pageMargins left="0.39305555555555555" right="0.39305555555555555" top="0.39305555555555555" bottom="0.39305555555555555" header="0.51180555555555551" footer="0.51180555555555551"/>
  <pageSetup paperSize="9" scale="48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3"/>
  <sheetViews>
    <sheetView topLeftCell="A2" workbookViewId="0">
      <selection activeCell="J14" sqref="J14"/>
    </sheetView>
  </sheetViews>
  <sheetFormatPr defaultRowHeight="13.5" x14ac:dyDescent="0.15"/>
  <cols>
    <col min="2" max="2" width="2.6640625" bestFit="1" customWidth="1"/>
    <col min="3" max="3" width="7.44140625" bestFit="1" customWidth="1"/>
  </cols>
  <sheetData>
    <row r="1" spans="2:4" x14ac:dyDescent="0.15">
      <c r="B1" s="2">
        <v>1</v>
      </c>
      <c r="C1" s="6" t="s">
        <v>93</v>
      </c>
    </row>
    <row r="2" spans="2:4" x14ac:dyDescent="0.15">
      <c r="B2" s="2">
        <v>2</v>
      </c>
      <c r="C2" s="6" t="s">
        <v>79</v>
      </c>
    </row>
    <row r="3" spans="2:4" x14ac:dyDescent="0.15">
      <c r="B3" s="3">
        <v>3</v>
      </c>
      <c r="C3" s="5" t="s">
        <v>111</v>
      </c>
      <c r="D3" s="1"/>
    </row>
    <row r="4" spans="2:4" x14ac:dyDescent="0.15">
      <c r="B4" s="3">
        <v>4</v>
      </c>
      <c r="C4" s="5" t="s">
        <v>83</v>
      </c>
    </row>
    <row r="5" spans="2:4" x14ac:dyDescent="0.15">
      <c r="B5" s="3">
        <v>5</v>
      </c>
      <c r="C5" s="5" t="s">
        <v>90</v>
      </c>
    </row>
    <row r="6" spans="2:4" x14ac:dyDescent="0.15">
      <c r="B6" s="2">
        <v>6</v>
      </c>
      <c r="C6" s="6" t="s">
        <v>87</v>
      </c>
    </row>
    <row r="7" spans="2:4" x14ac:dyDescent="0.15">
      <c r="B7" s="3">
        <v>7</v>
      </c>
      <c r="C7" s="5" t="s">
        <v>71</v>
      </c>
    </row>
    <row r="8" spans="2:4" x14ac:dyDescent="0.15">
      <c r="B8" s="2">
        <v>8</v>
      </c>
      <c r="C8" s="6" t="s">
        <v>67</v>
      </c>
    </row>
    <row r="9" spans="2:4" x14ac:dyDescent="0.15">
      <c r="B9" s="2">
        <v>9</v>
      </c>
      <c r="C9" s="6" t="s">
        <v>51</v>
      </c>
    </row>
    <row r="10" spans="2:4" x14ac:dyDescent="0.15">
      <c r="B10" s="3">
        <v>10</v>
      </c>
      <c r="C10" s="5" t="s">
        <v>47</v>
      </c>
    </row>
    <row r="11" spans="2:4" x14ac:dyDescent="0.15">
      <c r="B11" s="3">
        <v>11</v>
      </c>
      <c r="C11" s="5" t="s">
        <v>43</v>
      </c>
    </row>
    <row r="12" spans="2:4" x14ac:dyDescent="0.15">
      <c r="B12" s="2">
        <v>12</v>
      </c>
      <c r="C12" s="6" t="s">
        <v>97</v>
      </c>
    </row>
    <row r="13" spans="2:4" x14ac:dyDescent="0.15">
      <c r="B13" s="2">
        <v>13</v>
      </c>
      <c r="C13" s="6" t="s">
        <v>179</v>
      </c>
    </row>
    <row r="14" spans="2:4" x14ac:dyDescent="0.15">
      <c r="B14" s="2">
        <v>14</v>
      </c>
      <c r="C14" s="6" t="s">
        <v>55</v>
      </c>
    </row>
    <row r="15" spans="2:4" x14ac:dyDescent="0.15">
      <c r="B15" s="3">
        <v>15</v>
      </c>
      <c r="C15" s="5" t="s">
        <v>103</v>
      </c>
    </row>
    <row r="16" spans="2:4" x14ac:dyDescent="0.15">
      <c r="B16" s="2">
        <v>16</v>
      </c>
      <c r="C16" s="6" t="s">
        <v>75</v>
      </c>
    </row>
    <row r="17" spans="2:3" x14ac:dyDescent="0.15">
      <c r="B17" s="3">
        <v>17</v>
      </c>
      <c r="C17" s="5" t="s">
        <v>39</v>
      </c>
    </row>
    <row r="18" spans="2:3" x14ac:dyDescent="0.15">
      <c r="B18" s="2">
        <v>19</v>
      </c>
      <c r="C18" s="6" t="s">
        <v>35</v>
      </c>
    </row>
    <row r="19" spans="2:3" x14ac:dyDescent="0.15">
      <c r="B19" s="3">
        <v>21</v>
      </c>
      <c r="C19" s="5" t="s">
        <v>31</v>
      </c>
    </row>
    <row r="20" spans="2:3" x14ac:dyDescent="0.15">
      <c r="B20" s="3">
        <v>24</v>
      </c>
      <c r="C20" s="5" t="s">
        <v>114</v>
      </c>
    </row>
    <row r="21" spans="2:3" x14ac:dyDescent="0.15">
      <c r="B21" s="2">
        <v>29</v>
      </c>
      <c r="C21" s="6" t="s">
        <v>17</v>
      </c>
    </row>
    <row r="22" spans="2:3" x14ac:dyDescent="0.15">
      <c r="B22" s="2">
        <v>32</v>
      </c>
      <c r="C22" s="6" t="s">
        <v>109</v>
      </c>
    </row>
    <row r="23" spans="2:3" x14ac:dyDescent="0.15">
      <c r="B23" s="2">
        <v>33</v>
      </c>
      <c r="C23" s="6" t="s">
        <v>13</v>
      </c>
    </row>
    <row r="24" spans="2:3" x14ac:dyDescent="0.15">
      <c r="B24" s="3">
        <v>34</v>
      </c>
      <c r="C24" s="5" t="s">
        <v>9</v>
      </c>
    </row>
    <row r="25" spans="2:3" x14ac:dyDescent="0.15">
      <c r="B25" s="3">
        <v>35</v>
      </c>
      <c r="C25" s="5" t="s">
        <v>21</v>
      </c>
    </row>
    <row r="26" spans="2:3" x14ac:dyDescent="0.15">
      <c r="B26" s="3">
        <v>36</v>
      </c>
      <c r="C26" s="5" t="s">
        <v>59</v>
      </c>
    </row>
    <row r="27" spans="2:3" x14ac:dyDescent="0.15">
      <c r="B27" s="2">
        <v>37</v>
      </c>
      <c r="C27" s="6" t="s">
        <v>107</v>
      </c>
    </row>
    <row r="28" spans="2:3" x14ac:dyDescent="0.15">
      <c r="B28" s="2">
        <v>38</v>
      </c>
      <c r="C28" s="6" t="s">
        <v>180</v>
      </c>
    </row>
    <row r="29" spans="2:3" x14ac:dyDescent="0.15">
      <c r="B29" s="3">
        <v>39</v>
      </c>
      <c r="C29" s="5" t="s">
        <v>95</v>
      </c>
    </row>
    <row r="30" spans="2:3" x14ac:dyDescent="0.15">
      <c r="B30" s="3">
        <v>41</v>
      </c>
      <c r="C30" s="5" t="s">
        <v>63</v>
      </c>
    </row>
    <row r="31" spans="2:3" x14ac:dyDescent="0.15">
      <c r="B31" s="2">
        <v>42</v>
      </c>
      <c r="C31" s="6" t="s">
        <v>99</v>
      </c>
    </row>
    <row r="32" spans="2:3" x14ac:dyDescent="0.15">
      <c r="B32" s="2">
        <v>43</v>
      </c>
      <c r="C32" s="6" t="s">
        <v>181</v>
      </c>
    </row>
    <row r="33" spans="2:3" x14ac:dyDescent="0.15">
      <c r="B33" s="3"/>
      <c r="C33" s="4"/>
    </row>
  </sheetData>
  <phoneticPr fontId="18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参加数</vt:lpstr>
      <vt:lpstr>一覧（縦）</vt:lpstr>
      <vt:lpstr>Sheet2</vt:lpstr>
      <vt:lpstr>'一覧（縦）'!Print_Area</vt:lpstr>
      <vt:lpstr>参加数!Print_Area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とーしー</dc:creator>
  <cp:lastModifiedBy>先生０１</cp:lastModifiedBy>
  <cp:revision/>
  <cp:lastPrinted>2019-05-13T08:50:37Z</cp:lastPrinted>
  <dcterms:created xsi:type="dcterms:W3CDTF">2004-10-05T07:42:24Z</dcterms:created>
  <dcterms:modified xsi:type="dcterms:W3CDTF">2019-05-16T02:19:24Z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